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925" activeTab="0"/>
  </bookViews>
  <sheets>
    <sheet name="Лист" sheetId="1" r:id="rId1"/>
  </sheets>
  <definedNames>
    <definedName name="_xlnm.Print_Area" localSheetId="0">'Лист'!$A$1:$D$51</definedName>
  </definedNames>
  <calcPr fullCalcOnLoad="1"/>
</workbook>
</file>

<file path=xl/sharedStrings.xml><?xml version="1.0" encoding="utf-8"?>
<sst xmlns="http://schemas.openxmlformats.org/spreadsheetml/2006/main" count="50" uniqueCount="49">
  <si>
    <t>Д О Х О Д Ы</t>
  </si>
  <si>
    <t>Налог на доходы физических лиц</t>
  </si>
  <si>
    <t>Единый налог на вмененный доход для  отдельных видов деятельности</t>
  </si>
  <si>
    <t>Налог на имущество физических лиц</t>
  </si>
  <si>
    <t>Земельный налог</t>
  </si>
  <si>
    <t>Плата за негативное воздействие на окружающую среду</t>
  </si>
  <si>
    <t>Безвозмездные поступления</t>
  </si>
  <si>
    <t>Оценка ожидаемого исполнения</t>
  </si>
  <si>
    <t>Государственная пошлина</t>
  </si>
  <si>
    <t>Р А С Х О Д Ы</t>
  </si>
  <si>
    <t>НАЛОГОВЫЕ   ДОХОДЫ</t>
  </si>
  <si>
    <t>НЕНАЛОГОВЫЕ   ДОХОДЫ</t>
  </si>
  <si>
    <t>Государственное управление и местное самоуправление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</si>
  <si>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</si>
  <si>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</si>
  <si>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</si>
  <si>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</si>
  <si>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</si>
  <si>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 РАСХОДОВ</t>
  </si>
  <si>
    <t xml:space="preserve">Ожидаемое исполнение </t>
  </si>
  <si>
    <t>тыс.рублей</t>
  </si>
  <si>
    <t>Показатели</t>
  </si>
  <si>
    <t>ИТОГО ПОСТУПЛЕНИЯ</t>
  </si>
  <si>
    <t>Единый налог, взимаемый в связи с применением упрощенной системы налогообложения</t>
  </si>
  <si>
    <t>Физическая культура и спорт</t>
  </si>
  <si>
    <t>Межбюджетные трансферты</t>
  </si>
  <si>
    <t>Налог, взимаемый в связи с применением патентной системы налогообложения, зачисляемый в бюджеты городских округов</t>
  </si>
  <si>
    <t>Единый сельскохозяйственный налог</t>
  </si>
  <si>
    <t xml:space="preserve">Здравоохранение </t>
  </si>
  <si>
    <t>Культура, кинематография</t>
  </si>
  <si>
    <t>Акцизы по подакцизным товарам (продукции), производимым на территории Российской Федерации</t>
  </si>
  <si>
    <t>Дефицит/профицит</t>
  </si>
  <si>
    <t>в том числе</t>
  </si>
  <si>
    <t>ИТОГО  СОБСТВЕННЫЕ ДОХОДЫ</t>
  </si>
  <si>
    <t>Прочие налоговые доходы</t>
  </si>
  <si>
    <t>Доходы от сдачи в аренду имущества</t>
  </si>
  <si>
    <t>Доходы от реализации имущества</t>
  </si>
  <si>
    <t>Доходы от продажи земельных участков</t>
  </si>
  <si>
    <t>Прочие неналоговые доходы</t>
  </si>
  <si>
    <t>Охрана окружающей среды</t>
  </si>
  <si>
    <t>Отклонения</t>
  </si>
  <si>
    <t>Арендная плата  за землю</t>
  </si>
  <si>
    <t>Исполнительного комитета,</t>
  </si>
  <si>
    <t>Источники покрытия дефицита (остатки на 01.11.2018г.)</t>
  </si>
  <si>
    <t>С.Р. Мулюкова</t>
  </si>
  <si>
    <t xml:space="preserve">Заместитель Руководителя </t>
  </si>
  <si>
    <t>начальник управления финансов</t>
  </si>
  <si>
    <t xml:space="preserve">Утвержденный план на 2021 год </t>
  </si>
  <si>
    <t>бюджета города Набережные Челны в 2021 году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</si>
</sst>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;[Red]#,##0"/>
    <numFmt numFmtId="184" formatCode="0.0"/>
    <numFmt numFmtId="185" formatCode="_-* #,##0.0_р_._-;\-* #,##0.0_р_._-;_-* &quot;-&quot;??_р_._-;_-@_-"/>
    <numFmt numFmtId="186" formatCode="0.000"/>
    <numFmt numFmtId="187" formatCode="#,##0&quot;р.&quot;"/>
    <numFmt numFmtId="188" formatCode="#,##0.000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;[Red]#,##0.0"/>
    <numFmt numFmtId="194" formatCode="0;[Red]0"/>
    <numFmt numFmtId="195" formatCode="_-* #,##0_р_._-;\-* #,##0_р_._-;_-* &quot;-&quot;??_р_._-;_-@_-"/>
    <numFmt numFmtId="196" formatCode="#,##0.00;[Red]#,##0.00"/>
    <numFmt numFmtId="197" formatCode="#,##0.000;[Red]#,##0.000"/>
    <numFmt numFmtId="198" formatCode="#,##0.0000;[Red]#,##0.0000"/>
    <numFmt numFmtId="199" formatCode="#,##0_ ;[Red]\-#,##0\ "/>
    <numFmt numFmtId="200" formatCode="[$€-2]\ ###,000_);[Red]\([$€-2]\ ###,000\)"/>
    <numFmt numFmtId="201" formatCode="000000"/>
    <numFmt numFmtId="202" formatCode="#,##0.00000"/>
    <numFmt numFmtId="203" formatCode="#,##0.000000"/>
    <numFmt numFmtId="204" formatCode="#,##0.0000000"/>
    <numFmt numFmtId="205" formatCode="[$-444]d\ mmmm\ yyyy"/>
    <numFmt numFmtId="206" formatCode="#,##0.00000000"/>
    <numFmt numFmtId="207" formatCode="#,##0.000000000"/>
    <numFmt numFmtId="208" formatCode="0.0%"/>
    <numFmt numFmtId="209" formatCode="0.0000"/>
    <numFmt numFmtId="210" formatCode="0.00000"/>
    <numFmt numFmtId="211" formatCode="#,##0.000000000000000"/>
    <numFmt numFmtId="212" formatCode="0.000000"/>
    <numFmt numFmtId="213" formatCode="0.0000000"/>
    <numFmt numFmtId="214" formatCode="0.00000000"/>
    <numFmt numFmtId="215" formatCode="0.000000000"/>
    <numFmt numFmtId="216" formatCode="#,##0.00000;[Red]#,##0.00000"/>
    <numFmt numFmtId="217" formatCode="#,##0.000000;[Red]#,##0.000000"/>
    <numFmt numFmtId="218" formatCode="#,##0.0000000;[Red]#,##0.0000000"/>
    <numFmt numFmtId="219" formatCode="#,##0.00000000;[Red]#,##0.00000000"/>
    <numFmt numFmtId="220" formatCode="#,##0.0000000000"/>
    <numFmt numFmtId="221" formatCode="#,##0.00000000000000000"/>
  </numFmts>
  <fonts count="59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b/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0"/>
      <name val="Arial Cyr"/>
      <family val="0"/>
    </font>
    <font>
      <i/>
      <sz val="14"/>
      <name val="Times New Roman Cyr"/>
      <family val="1"/>
    </font>
    <font>
      <sz val="13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b/>
      <sz val="14"/>
      <color indexed="8"/>
      <name val="Times New Roman Cyr"/>
      <family val="1"/>
    </font>
    <font>
      <sz val="14"/>
      <color indexed="8"/>
      <name val="Times New Roman Cyr"/>
      <family val="1"/>
    </font>
    <font>
      <sz val="12"/>
      <color indexed="10"/>
      <name val="Times New Roman Cyr"/>
      <family val="1"/>
    </font>
    <font>
      <sz val="14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  <font>
      <b/>
      <sz val="14"/>
      <color theme="1"/>
      <name val="Times New Roman Cyr"/>
      <family val="1"/>
    </font>
    <font>
      <sz val="14"/>
      <color theme="1"/>
      <name val="Times New Roman Cyr"/>
      <family val="1"/>
    </font>
    <font>
      <sz val="12"/>
      <color rgb="FFFF0000"/>
      <name val="Times New Roman Cyr"/>
      <family val="1"/>
    </font>
    <font>
      <sz val="14"/>
      <color rgb="FFFF0000"/>
      <name val="Times New Roman Cyr"/>
      <family val="1"/>
    </font>
    <font>
      <b/>
      <sz val="12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1" fillId="0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6" fillId="6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6" fillId="7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6" fillId="8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6" fillId="9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6" fillId="1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6" fillId="11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6" fillId="12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6" fillId="13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6" fillId="14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6" fillId="15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7" fillId="16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7" fillId="17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7" fillId="18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7" fillId="2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7" fillId="21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7" fillId="22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7" fillId="23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7" fillId="24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7" fillId="25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7" fillId="26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7" fillId="27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38" fillId="28" borderId="1" applyNumberFormat="0" applyAlignment="0" applyProtection="0"/>
    <xf numFmtId="0" fontId="11" fillId="0" borderId="0" applyNumberFormat="0" applyAlignment="0" applyProtection="0"/>
    <xf numFmtId="0" fontId="11" fillId="0" borderId="0" applyNumberFormat="0" applyAlignment="0" applyProtection="0"/>
    <xf numFmtId="0" fontId="11" fillId="0" borderId="0" applyNumberFormat="0" applyAlignment="0" applyProtection="0"/>
    <xf numFmtId="0" fontId="11" fillId="0" borderId="0" applyNumberFormat="0" applyAlignment="0" applyProtection="0"/>
    <xf numFmtId="0" fontId="39" fillId="29" borderId="2" applyNumberFormat="0" applyAlignment="0" applyProtection="0"/>
    <xf numFmtId="0" fontId="11" fillId="0" borderId="0" applyNumberFormat="0" applyAlignment="0" applyProtection="0"/>
    <xf numFmtId="0" fontId="11" fillId="0" borderId="0" applyNumberFormat="0" applyAlignment="0" applyProtection="0"/>
    <xf numFmtId="0" fontId="11" fillId="0" borderId="0" applyNumberFormat="0" applyAlignment="0" applyProtection="0"/>
    <xf numFmtId="0" fontId="11" fillId="0" borderId="0" applyNumberFormat="0" applyAlignment="0" applyProtection="0"/>
    <xf numFmtId="0" fontId="40" fillId="29" borderId="1" applyNumberFormat="0" applyAlignment="0" applyProtection="0"/>
    <xf numFmtId="0" fontId="11" fillId="0" borderId="0" applyNumberFormat="0" applyAlignment="0" applyProtection="0"/>
    <xf numFmtId="0" fontId="11" fillId="0" borderId="0" applyNumberFormat="0" applyAlignment="0" applyProtection="0"/>
    <xf numFmtId="0" fontId="11" fillId="0" borderId="0" applyNumberFormat="0" applyAlignment="0" applyProtection="0"/>
    <xf numFmtId="0" fontId="11" fillId="0" borderId="0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11" fillId="0" borderId="0" applyNumberFormat="0" applyFill="0" applyAlignment="0" applyProtection="0"/>
    <xf numFmtId="0" fontId="42" fillId="0" borderId="4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43" fillId="0" borderId="5" applyNumberFormat="0" applyFill="0" applyAlignment="0" applyProtection="0"/>
    <xf numFmtId="0" fontId="11" fillId="0" borderId="0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45" fillId="30" borderId="7" applyNumberFormat="0" applyAlignment="0" applyProtection="0"/>
    <xf numFmtId="0" fontId="11" fillId="0" borderId="0" applyNumberFormat="0" applyAlignment="0" applyProtection="0"/>
    <xf numFmtId="0" fontId="11" fillId="0" borderId="0" applyNumberFormat="0" applyAlignment="0" applyProtection="0"/>
    <xf numFmtId="0" fontId="11" fillId="0" borderId="0" applyNumberFormat="0" applyAlignment="0" applyProtection="0"/>
    <xf numFmtId="0" fontId="11" fillId="0" borderId="0" applyNumberFormat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0" borderId="0" applyNumberFormat="0" applyFont="0" applyAlignment="0" applyProtection="0"/>
    <xf numFmtId="0" fontId="11" fillId="0" borderId="0" applyNumberFormat="0" applyFont="0" applyAlignment="0" applyProtection="0"/>
    <xf numFmtId="0" fontId="11" fillId="0" borderId="0" applyNumberFormat="0" applyFont="0" applyAlignment="0" applyProtection="0"/>
    <xf numFmtId="0" fontId="11" fillId="0" borderId="0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4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208" fontId="6" fillId="0" borderId="0" xfId="186" applyNumberFormat="1" applyFont="1" applyFill="1" applyAlignment="1">
      <alignment horizont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2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wrapText="1"/>
    </xf>
    <xf numFmtId="184" fontId="0" fillId="0" borderId="0" xfId="186" applyNumberFormat="1" applyFont="1" applyFill="1" applyAlignment="1">
      <alignment horizontal="center"/>
      <protection/>
    </xf>
    <xf numFmtId="182" fontId="9" fillId="0" borderId="0" xfId="186" applyNumberFormat="1" applyFont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/>
    </xf>
    <xf numFmtId="184" fontId="0" fillId="0" borderId="0" xfId="186" applyNumberFormat="1" applyFont="1" applyFill="1" applyAlignment="1">
      <alignment horizontal="center"/>
      <protection/>
    </xf>
    <xf numFmtId="186" fontId="0" fillId="0" borderId="0" xfId="0" applyNumberFormat="1" applyFont="1" applyFill="1" applyAlignment="1">
      <alignment/>
    </xf>
    <xf numFmtId="0" fontId="3" fillId="0" borderId="16" xfId="0" applyFont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210" fontId="0" fillId="0" borderId="0" xfId="186" applyNumberFormat="1" applyFont="1" applyAlignment="1">
      <alignment horizontal="center"/>
      <protection/>
    </xf>
    <xf numFmtId="4" fontId="6" fillId="35" borderId="12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/>
    </xf>
    <xf numFmtId="4" fontId="6" fillId="35" borderId="14" xfId="0" applyNumberFormat="1" applyFont="1" applyFill="1" applyBorder="1" applyAlignment="1">
      <alignment horizontal="center"/>
    </xf>
    <xf numFmtId="203" fontId="5" fillId="0" borderId="0" xfId="0" applyNumberFormat="1" applyFont="1" applyFill="1" applyAlignment="1">
      <alignment/>
    </xf>
    <xf numFmtId="204" fontId="5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4" fontId="53" fillId="35" borderId="15" xfId="0" applyNumberFormat="1" applyFont="1" applyFill="1" applyBorder="1" applyAlignment="1">
      <alignment horizontal="center"/>
    </xf>
    <xf numFmtId="4" fontId="54" fillId="35" borderId="12" xfId="0" applyNumberFormat="1" applyFont="1" applyFill="1" applyBorder="1" applyAlignment="1">
      <alignment horizontal="center"/>
    </xf>
    <xf numFmtId="4" fontId="55" fillId="35" borderId="15" xfId="0" applyNumberFormat="1" applyFont="1" applyFill="1" applyBorder="1" applyAlignment="1">
      <alignment horizontal="center"/>
    </xf>
    <xf numFmtId="4" fontId="55" fillId="35" borderId="15" xfId="0" applyNumberFormat="1" applyFont="1" applyFill="1" applyBorder="1" applyAlignment="1">
      <alignment horizontal="center" vertical="center"/>
    </xf>
    <xf numFmtId="183" fontId="3" fillId="0" borderId="15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justify" vertical="center" wrapText="1"/>
    </xf>
    <xf numFmtId="0" fontId="6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justify"/>
    </xf>
    <xf numFmtId="0" fontId="56" fillId="35" borderId="0" xfId="0" applyFont="1" applyFill="1" applyAlignment="1">
      <alignment/>
    </xf>
    <xf numFmtId="4" fontId="57" fillId="35" borderId="14" xfId="0" applyNumberFormat="1" applyFont="1" applyFill="1" applyBorder="1" applyAlignment="1">
      <alignment horizontal="center"/>
    </xf>
    <xf numFmtId="4" fontId="57" fillId="35" borderId="12" xfId="0" applyNumberFormat="1" applyFont="1" applyFill="1" applyBorder="1" applyAlignment="1">
      <alignment horizontal="center"/>
    </xf>
    <xf numFmtId="4" fontId="57" fillId="35" borderId="0" xfId="0" applyNumberFormat="1" applyFont="1" applyFill="1" applyAlignment="1">
      <alignment horizontal="center"/>
    </xf>
    <xf numFmtId="196" fontId="56" fillId="35" borderId="0" xfId="186" applyNumberFormat="1" applyFont="1" applyFill="1" applyAlignment="1">
      <alignment horizontal="center"/>
      <protection/>
    </xf>
    <xf numFmtId="196" fontId="58" fillId="35" borderId="0" xfId="186" applyNumberFormat="1" applyFont="1" applyFill="1" applyBorder="1" applyAlignment="1">
      <alignment horizontal="center"/>
      <protection/>
    </xf>
    <xf numFmtId="196" fontId="57" fillId="35" borderId="0" xfId="186" applyNumberFormat="1" applyFont="1" applyFill="1" applyAlignment="1">
      <alignment horizontal="center"/>
      <protection/>
    </xf>
    <xf numFmtId="196" fontId="56" fillId="35" borderId="0" xfId="0" applyNumberFormat="1" applyFont="1" applyFill="1" applyAlignment="1">
      <alignment horizontal="center"/>
    </xf>
    <xf numFmtId="0" fontId="56" fillId="35" borderId="0" xfId="0" applyFont="1" applyFill="1" applyAlignment="1">
      <alignment horizontal="center"/>
    </xf>
    <xf numFmtId="4" fontId="3" fillId="35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7" fillId="35" borderId="15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 vertical="center" wrapText="1"/>
    </xf>
    <xf numFmtId="4" fontId="6" fillId="35" borderId="15" xfId="0" applyNumberFormat="1" applyFont="1" applyFill="1" applyBorder="1" applyAlignment="1">
      <alignment horizontal="center"/>
    </xf>
    <xf numFmtId="4" fontId="6" fillId="35" borderId="11" xfId="0" applyNumberFormat="1" applyFont="1" applyFill="1" applyBorder="1" applyAlignment="1">
      <alignment horizontal="center"/>
    </xf>
    <xf numFmtId="4" fontId="3" fillId="35" borderId="15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207">
    <cellStyle name="Normal" xfId="0"/>
    <cellStyle name="20% — акцент1" xfId="15"/>
    <cellStyle name="20% - Акцент1 2" xfId="16"/>
    <cellStyle name="20% — акцент1 2" xfId="17"/>
    <cellStyle name="20% - Акцент1 3" xfId="18"/>
    <cellStyle name="20% - Акцент1 4" xfId="19"/>
    <cellStyle name="20% — акцент2" xfId="20"/>
    <cellStyle name="20% - Акцент2 2" xfId="21"/>
    <cellStyle name="20% — акцент2 2" xfId="22"/>
    <cellStyle name="20% - Акцент2 3" xfId="23"/>
    <cellStyle name="20% - Акцент2 4" xfId="24"/>
    <cellStyle name="20% — акцент3" xfId="25"/>
    <cellStyle name="20% - Акцент3 2" xfId="26"/>
    <cellStyle name="20% — акцент3 2" xfId="27"/>
    <cellStyle name="20% - Акцент3 3" xfId="28"/>
    <cellStyle name="20% - Акцент3 4" xfId="29"/>
    <cellStyle name="20% — акцент4" xfId="30"/>
    <cellStyle name="20% - Акцент4 2" xfId="31"/>
    <cellStyle name="20% — акцент4 2" xfId="32"/>
    <cellStyle name="20% - Акцент4 3" xfId="33"/>
    <cellStyle name="20% - Акцент4 4" xfId="34"/>
    <cellStyle name="20% — акцент5" xfId="35"/>
    <cellStyle name="20% - Акцент5 2" xfId="36"/>
    <cellStyle name="20% — акцент5 2" xfId="37"/>
    <cellStyle name="20% - Акцент5 3" xfId="38"/>
    <cellStyle name="20% - Акцент5 4" xfId="39"/>
    <cellStyle name="20% — акцент6" xfId="40"/>
    <cellStyle name="20% - Акцент6 2" xfId="41"/>
    <cellStyle name="20% — акцент6 2" xfId="42"/>
    <cellStyle name="20% - Акцент6 3" xfId="43"/>
    <cellStyle name="20% - Акцент6 4" xfId="44"/>
    <cellStyle name="40% — акцент1" xfId="45"/>
    <cellStyle name="40% - Акцент1 2" xfId="46"/>
    <cellStyle name="40% — акцент1 2" xfId="47"/>
    <cellStyle name="40% - Акцент1 3" xfId="48"/>
    <cellStyle name="40% - Акцент1 4" xfId="49"/>
    <cellStyle name="40% — акцент2" xfId="50"/>
    <cellStyle name="40% - Акцент2 2" xfId="51"/>
    <cellStyle name="40% — акцент2 2" xfId="52"/>
    <cellStyle name="40% - Акцент2 3" xfId="53"/>
    <cellStyle name="40% - Акцент2 4" xfId="54"/>
    <cellStyle name="40% — акцент3" xfId="55"/>
    <cellStyle name="40% - Акцент3 2" xfId="56"/>
    <cellStyle name="40% — акцент3 2" xfId="57"/>
    <cellStyle name="40% - Акцент3 3" xfId="58"/>
    <cellStyle name="40% - Акцент3 4" xfId="59"/>
    <cellStyle name="40% — акцент4" xfId="60"/>
    <cellStyle name="40% - Акцент4 2" xfId="61"/>
    <cellStyle name="40% — акцент4 2" xfId="62"/>
    <cellStyle name="40% - Акцент4 3" xfId="63"/>
    <cellStyle name="40% - Акцент4 4" xfId="64"/>
    <cellStyle name="40% — акцент5" xfId="65"/>
    <cellStyle name="40% - Акцент5 2" xfId="66"/>
    <cellStyle name="40% — акцент5 2" xfId="67"/>
    <cellStyle name="40% - Акцент5 3" xfId="68"/>
    <cellStyle name="40% - Акцент5 4" xfId="69"/>
    <cellStyle name="40% — акцент6" xfId="70"/>
    <cellStyle name="40% - Акцент6 2" xfId="71"/>
    <cellStyle name="40% — акцент6 2" xfId="72"/>
    <cellStyle name="40% - Акцент6 3" xfId="73"/>
    <cellStyle name="40% - Акцент6 4" xfId="74"/>
    <cellStyle name="60% — акцент1" xfId="75"/>
    <cellStyle name="60% - Акцент1 2" xfId="76"/>
    <cellStyle name="60% — акцент1 2" xfId="77"/>
    <cellStyle name="60% - Акцент1 3" xfId="78"/>
    <cellStyle name="60% - Акцент1 4" xfId="79"/>
    <cellStyle name="60% — акцент2" xfId="80"/>
    <cellStyle name="60% - Акцент2 2" xfId="81"/>
    <cellStyle name="60% — акцент2 2" xfId="82"/>
    <cellStyle name="60% - Акцент2 3" xfId="83"/>
    <cellStyle name="60% - Акцент2 4" xfId="84"/>
    <cellStyle name="60% — акцент3" xfId="85"/>
    <cellStyle name="60% - Акцент3 2" xfId="86"/>
    <cellStyle name="60% — акцент3 2" xfId="87"/>
    <cellStyle name="60% - Акцент3 3" xfId="88"/>
    <cellStyle name="60% - Акцент3 4" xfId="89"/>
    <cellStyle name="60% — акцент4" xfId="90"/>
    <cellStyle name="60% - Акцент4 2" xfId="91"/>
    <cellStyle name="60% — акцент4 2" xfId="92"/>
    <cellStyle name="60% - Акцент4 3" xfId="93"/>
    <cellStyle name="60% - Акцент4 4" xfId="94"/>
    <cellStyle name="60% — акцент5" xfId="95"/>
    <cellStyle name="60% - Акцент5 2" xfId="96"/>
    <cellStyle name="60% — акцент5 2" xfId="97"/>
    <cellStyle name="60% - Акцент5 3" xfId="98"/>
    <cellStyle name="60% - Акцент5 4" xfId="99"/>
    <cellStyle name="60% — акцент6" xfId="100"/>
    <cellStyle name="60% - Акцент6 2" xfId="101"/>
    <cellStyle name="60% —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1 5" xfId="109"/>
    <cellStyle name="Акцент2" xfId="110"/>
    <cellStyle name="Акцент2 2" xfId="111"/>
    <cellStyle name="Акцент2 3" xfId="112"/>
    <cellStyle name="Акцент2 4" xfId="113"/>
    <cellStyle name="Акцент2 5" xfId="114"/>
    <cellStyle name="Акцент3" xfId="115"/>
    <cellStyle name="Акцент3 2" xfId="116"/>
    <cellStyle name="Акцент3 3" xfId="117"/>
    <cellStyle name="Акцент3 4" xfId="118"/>
    <cellStyle name="Акцент3 5" xfId="119"/>
    <cellStyle name="Акцент4" xfId="120"/>
    <cellStyle name="Акцент4 2" xfId="121"/>
    <cellStyle name="Акцент4 3" xfId="122"/>
    <cellStyle name="Акцент4 4" xfId="123"/>
    <cellStyle name="Акцент4 5" xfId="124"/>
    <cellStyle name="Акцент5" xfId="125"/>
    <cellStyle name="Акцент5 2" xfId="126"/>
    <cellStyle name="Акцент5 3" xfId="127"/>
    <cellStyle name="Акцент5 4" xfId="128"/>
    <cellStyle name="Акцент5 5" xfId="129"/>
    <cellStyle name="Акцент6" xfId="130"/>
    <cellStyle name="Акцент6 2" xfId="131"/>
    <cellStyle name="Акцент6 3" xfId="132"/>
    <cellStyle name="Акцент6 4" xfId="133"/>
    <cellStyle name="Акцент6 5" xfId="134"/>
    <cellStyle name="Ввод " xfId="135"/>
    <cellStyle name="Ввод  2" xfId="136"/>
    <cellStyle name="Ввод  3" xfId="137"/>
    <cellStyle name="Ввод  4" xfId="138"/>
    <cellStyle name="Ввод  5" xfId="139"/>
    <cellStyle name="Вывод" xfId="140"/>
    <cellStyle name="Вывод 2" xfId="141"/>
    <cellStyle name="Вывод 3" xfId="142"/>
    <cellStyle name="Вывод 4" xfId="143"/>
    <cellStyle name="Вывод 5" xfId="144"/>
    <cellStyle name="Вычисление" xfId="145"/>
    <cellStyle name="Вычисление 2" xfId="146"/>
    <cellStyle name="Вычисление 3" xfId="147"/>
    <cellStyle name="Вычисление 4" xfId="148"/>
    <cellStyle name="Вычисление 5" xfId="149"/>
    <cellStyle name="Hyperlink" xfId="150"/>
    <cellStyle name="Currency" xfId="151"/>
    <cellStyle name="Currency [0]" xfId="152"/>
    <cellStyle name="Заголовок 1" xfId="153"/>
    <cellStyle name="Заголовок 1 2" xfId="154"/>
    <cellStyle name="Заголовок 2" xfId="155"/>
    <cellStyle name="Заголовок 2 2" xfId="156"/>
    <cellStyle name="Заголовок 2 3" xfId="157"/>
    <cellStyle name="Заголовок 2 4" xfId="158"/>
    <cellStyle name="Заголовок 2 5" xfId="159"/>
    <cellStyle name="Заголовок 3" xfId="160"/>
    <cellStyle name="Заголовок 3 2" xfId="161"/>
    <cellStyle name="Заголовок 4" xfId="162"/>
    <cellStyle name="Заголовок 4 2" xfId="163"/>
    <cellStyle name="Итог" xfId="164"/>
    <cellStyle name="Итог 2" xfId="165"/>
    <cellStyle name="Итог 3" xfId="166"/>
    <cellStyle name="Итог 4" xfId="167"/>
    <cellStyle name="Итог 5" xfId="168"/>
    <cellStyle name="Контрольная ячейка" xfId="169"/>
    <cellStyle name="Контрольная ячейка 2" xfId="170"/>
    <cellStyle name="Контрольная ячейка 3" xfId="171"/>
    <cellStyle name="Контрольная ячейка 4" xfId="172"/>
    <cellStyle name="Контрольная ячейка 5" xfId="173"/>
    <cellStyle name="Название" xfId="174"/>
    <cellStyle name="Название 2" xfId="175"/>
    <cellStyle name="Нейтральный" xfId="176"/>
    <cellStyle name="Нейтральный 2" xfId="177"/>
    <cellStyle name="Нейтральный 3" xfId="178"/>
    <cellStyle name="Нейтральный 4" xfId="179"/>
    <cellStyle name="Нейтральный 5" xfId="180"/>
    <cellStyle name="Обычный 2" xfId="181"/>
    <cellStyle name="Обычный 2 2" xfId="182"/>
    <cellStyle name="Обычный 3" xfId="183"/>
    <cellStyle name="Обычный 4" xfId="184"/>
    <cellStyle name="Обычный 5" xfId="185"/>
    <cellStyle name="Обычный_SV2001-6" xfId="186"/>
    <cellStyle name="Followed Hyperlink" xfId="187"/>
    <cellStyle name="Плохой" xfId="188"/>
    <cellStyle name="Плохой 2" xfId="189"/>
    <cellStyle name="Плохой 3" xfId="190"/>
    <cellStyle name="Плохой 4" xfId="191"/>
    <cellStyle name="Плохой 5" xfId="192"/>
    <cellStyle name="Пояснение" xfId="193"/>
    <cellStyle name="Пояснение 2" xfId="194"/>
    <cellStyle name="Пояснение 3" xfId="195"/>
    <cellStyle name="Пояснение 4" xfId="196"/>
    <cellStyle name="Пояснение 5" xfId="197"/>
    <cellStyle name="Примечание" xfId="198"/>
    <cellStyle name="Примечание 2" xfId="199"/>
    <cellStyle name="Примечание 3" xfId="200"/>
    <cellStyle name="Примечание 4" xfId="201"/>
    <cellStyle name="Примечание 5" xfId="202"/>
    <cellStyle name="Percent" xfId="203"/>
    <cellStyle name="Связанная ячейка" xfId="204"/>
    <cellStyle name="Связанная ячейка 2" xfId="205"/>
    <cellStyle name="Связанная ячейка 3" xfId="206"/>
    <cellStyle name="Связанная ячейка 4" xfId="207"/>
    <cellStyle name="Связанная ячейка 5" xfId="208"/>
    <cellStyle name="Текст предупреждения" xfId="209"/>
    <cellStyle name="Текст предупреждения 2" xfId="210"/>
    <cellStyle name="Текст предупреждения 3" xfId="211"/>
    <cellStyle name="Текст предупреждения 4" xfId="212"/>
    <cellStyle name="Текст предупреждения 5" xfId="213"/>
    <cellStyle name="Comma" xfId="214"/>
    <cellStyle name="Comma [0]" xfId="215"/>
    <cellStyle name="Хороший" xfId="216"/>
    <cellStyle name="Хороший 2" xfId="217"/>
    <cellStyle name="Хороший 3" xfId="218"/>
    <cellStyle name="Хороший 4" xfId="219"/>
    <cellStyle name="Хороший 5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="60" zoomScaleNormal="7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7" sqref="H27"/>
    </sheetView>
  </sheetViews>
  <sheetFormatPr defaultColWidth="8.796875" defaultRowHeight="15"/>
  <cols>
    <col min="1" max="1" width="74.8984375" style="6" customWidth="1"/>
    <col min="2" max="2" width="21.3984375" style="3" customWidth="1"/>
    <col min="3" max="3" width="20.59765625" style="71" customWidth="1"/>
    <col min="4" max="4" width="18" style="8" customWidth="1"/>
    <col min="5" max="5" width="20" style="8" customWidth="1"/>
    <col min="6" max="6" width="19.5" style="8" customWidth="1"/>
    <col min="7" max="7" width="21.09765625" style="8" customWidth="1"/>
    <col min="8" max="16384" width="8.69921875" style="8" customWidth="1"/>
  </cols>
  <sheetData>
    <row r="1" spans="1:4" s="6" customFormat="1" ht="18.75">
      <c r="A1" s="82" t="s">
        <v>7</v>
      </c>
      <c r="B1" s="82"/>
      <c r="C1" s="82"/>
      <c r="D1" s="82"/>
    </row>
    <row r="2" spans="1:4" s="11" customFormat="1" ht="21" customHeight="1">
      <c r="A2" s="82" t="s">
        <v>48</v>
      </c>
      <c r="B2" s="82"/>
      <c r="C2" s="82"/>
      <c r="D2" s="82"/>
    </row>
    <row r="3" spans="1:4" s="6" customFormat="1" ht="19.5" thickBot="1">
      <c r="A3" s="31"/>
      <c r="C3" s="63"/>
      <c r="D3" s="5" t="s">
        <v>20</v>
      </c>
    </row>
    <row r="4" spans="1:4" s="6" customFormat="1" ht="41.25" customHeight="1">
      <c r="A4" s="52" t="s">
        <v>21</v>
      </c>
      <c r="B4" s="9" t="s">
        <v>47</v>
      </c>
      <c r="C4" s="76" t="s">
        <v>19</v>
      </c>
      <c r="D4" s="9" t="s">
        <v>40</v>
      </c>
    </row>
    <row r="5" spans="1:4" s="2" customFormat="1" ht="15.75" customHeight="1">
      <c r="A5" s="13">
        <v>1</v>
      </c>
      <c r="B5" s="10">
        <v>3</v>
      </c>
      <c r="C5" s="78"/>
      <c r="D5" s="10">
        <v>4</v>
      </c>
    </row>
    <row r="6" spans="1:4" s="1" customFormat="1" ht="18.75">
      <c r="A6" s="53" t="s">
        <v>0</v>
      </c>
      <c r="B6" s="51"/>
      <c r="C6" s="79"/>
      <c r="D6" s="33"/>
    </row>
    <row r="7" spans="1:5" s="1" customFormat="1" ht="18.75">
      <c r="A7" s="14" t="s">
        <v>10</v>
      </c>
      <c r="B7" s="48">
        <f>SUM(B9:B18)</f>
        <v>4313084.4</v>
      </c>
      <c r="C7" s="48">
        <f>SUM(C9:C18)</f>
        <v>4723562.03</v>
      </c>
      <c r="D7" s="37">
        <f>C7-B7</f>
        <v>410477.6299999999</v>
      </c>
      <c r="E7" s="74"/>
    </row>
    <row r="8" spans="1:4" s="1" customFormat="1" ht="16.5" customHeight="1">
      <c r="A8" s="54" t="s">
        <v>32</v>
      </c>
      <c r="B8" s="49"/>
      <c r="C8" s="77"/>
      <c r="D8" s="38"/>
    </row>
    <row r="9" spans="1:4" s="2" customFormat="1" ht="24" customHeight="1">
      <c r="A9" s="55" t="s">
        <v>1</v>
      </c>
      <c r="B9" s="50">
        <v>2804555.4</v>
      </c>
      <c r="C9" s="80">
        <v>3020600</v>
      </c>
      <c r="D9" s="38">
        <f aca="true" t="shared" si="0" ref="D9:D26">C9-B9</f>
        <v>216044.6000000001</v>
      </c>
    </row>
    <row r="10" spans="1:4" s="2" customFormat="1" ht="33" customHeight="1">
      <c r="A10" s="56" t="s">
        <v>30</v>
      </c>
      <c r="B10" s="50">
        <v>49500</v>
      </c>
      <c r="C10" s="80">
        <v>49500</v>
      </c>
      <c r="D10" s="38">
        <f t="shared" si="0"/>
        <v>0</v>
      </c>
    </row>
    <row r="11" spans="1:5" s="2" customFormat="1" ht="37.5">
      <c r="A11" s="57" t="s">
        <v>23</v>
      </c>
      <c r="B11" s="49">
        <v>478274</v>
      </c>
      <c r="C11" s="77">
        <v>547624</v>
      </c>
      <c r="D11" s="38">
        <f t="shared" si="0"/>
        <v>69350</v>
      </c>
      <c r="E11" s="22"/>
    </row>
    <row r="12" spans="1:4" s="2" customFormat="1" ht="27" customHeight="1">
      <c r="A12" s="55" t="s">
        <v>2</v>
      </c>
      <c r="B12" s="50">
        <v>53087</v>
      </c>
      <c r="C12" s="80">
        <v>65400</v>
      </c>
      <c r="D12" s="38">
        <f t="shared" si="0"/>
        <v>12313</v>
      </c>
    </row>
    <row r="13" spans="1:4" s="2" customFormat="1" ht="21" customHeight="1">
      <c r="A13" s="55" t="s">
        <v>27</v>
      </c>
      <c r="B13" s="49">
        <v>158</v>
      </c>
      <c r="C13" s="77">
        <v>158</v>
      </c>
      <c r="D13" s="38">
        <f t="shared" si="0"/>
        <v>0</v>
      </c>
    </row>
    <row r="14" spans="1:4" s="1" customFormat="1" ht="33.75" customHeight="1">
      <c r="A14" s="58" t="s">
        <v>26</v>
      </c>
      <c r="B14" s="49">
        <v>18012</v>
      </c>
      <c r="C14" s="77">
        <v>130781</v>
      </c>
      <c r="D14" s="38">
        <f t="shared" si="0"/>
        <v>112769</v>
      </c>
    </row>
    <row r="15" spans="1:4" s="2" customFormat="1" ht="23.25" customHeight="1">
      <c r="A15" s="57" t="s">
        <v>3</v>
      </c>
      <c r="B15" s="49">
        <v>313875</v>
      </c>
      <c r="C15" s="77">
        <v>313875</v>
      </c>
      <c r="D15" s="38">
        <f t="shared" si="0"/>
        <v>0</v>
      </c>
    </row>
    <row r="16" spans="1:4" s="2" customFormat="1" ht="21" customHeight="1">
      <c r="A16" s="55" t="s">
        <v>4</v>
      </c>
      <c r="B16" s="49">
        <v>510000</v>
      </c>
      <c r="C16" s="77">
        <v>510000</v>
      </c>
      <c r="D16" s="38">
        <f t="shared" si="0"/>
        <v>0</v>
      </c>
    </row>
    <row r="17" spans="1:4" s="2" customFormat="1" ht="21" customHeight="1">
      <c r="A17" s="55" t="s">
        <v>8</v>
      </c>
      <c r="B17" s="49">
        <v>73558</v>
      </c>
      <c r="C17" s="77">
        <v>73558</v>
      </c>
      <c r="D17" s="38">
        <f t="shared" si="0"/>
        <v>0</v>
      </c>
    </row>
    <row r="18" spans="1:4" s="2" customFormat="1" ht="21" customHeight="1">
      <c r="A18" s="55" t="s">
        <v>34</v>
      </c>
      <c r="B18" s="49">
        <v>12065</v>
      </c>
      <c r="C18" s="77">
        <v>12066.03</v>
      </c>
      <c r="D18" s="38">
        <f t="shared" si="0"/>
        <v>1.0300000000006548</v>
      </c>
    </row>
    <row r="19" spans="1:4" s="2" customFormat="1" ht="20.25" customHeight="1">
      <c r="A19" s="59" t="s">
        <v>11</v>
      </c>
      <c r="B19" s="48">
        <f>SUM(B21:B26)</f>
        <v>960229</v>
      </c>
      <c r="C19" s="48">
        <f>SUM(C21:C26)</f>
        <v>1015011.5299999999</v>
      </c>
      <c r="D19" s="37">
        <f t="shared" si="0"/>
        <v>54782.52999999991</v>
      </c>
    </row>
    <row r="20" spans="1:6" s="2" customFormat="1" ht="15.75" customHeight="1">
      <c r="A20" s="54" t="s">
        <v>32</v>
      </c>
      <c r="B20" s="49"/>
      <c r="C20" s="77"/>
      <c r="D20" s="38"/>
      <c r="F20" s="21"/>
    </row>
    <row r="21" spans="1:4" s="2" customFormat="1" ht="21" customHeight="1">
      <c r="A21" s="55" t="s">
        <v>41</v>
      </c>
      <c r="B21" s="49">
        <v>693482</v>
      </c>
      <c r="C21" s="77">
        <v>693482</v>
      </c>
      <c r="D21" s="38">
        <f t="shared" si="0"/>
        <v>0</v>
      </c>
    </row>
    <row r="22" spans="1:4" s="2" customFormat="1" ht="18.75">
      <c r="A22" s="55" t="s">
        <v>35</v>
      </c>
      <c r="B22" s="49">
        <v>33485</v>
      </c>
      <c r="C22" s="77">
        <f>35583</f>
        <v>35583</v>
      </c>
      <c r="D22" s="38">
        <f t="shared" si="0"/>
        <v>2098</v>
      </c>
    </row>
    <row r="23" spans="1:4" s="2" customFormat="1" ht="21" customHeight="1">
      <c r="A23" s="55" t="s">
        <v>5</v>
      </c>
      <c r="B23" s="49">
        <v>17157</v>
      </c>
      <c r="C23" s="77">
        <v>17157</v>
      </c>
      <c r="D23" s="38">
        <f t="shared" si="0"/>
        <v>0</v>
      </c>
    </row>
    <row r="24" spans="1:4" s="2" customFormat="1" ht="18.75">
      <c r="A24" s="55" t="s">
        <v>36</v>
      </c>
      <c r="B24" s="49">
        <v>2000</v>
      </c>
      <c r="C24" s="77">
        <f>12440.69</f>
        <v>12440.69</v>
      </c>
      <c r="D24" s="38">
        <f t="shared" si="0"/>
        <v>10440.69</v>
      </c>
    </row>
    <row r="25" spans="1:4" s="2" customFormat="1" ht="18.75">
      <c r="A25" s="55" t="s">
        <v>37</v>
      </c>
      <c r="B25" s="49">
        <v>120000</v>
      </c>
      <c r="C25" s="77">
        <v>126000</v>
      </c>
      <c r="D25" s="38">
        <f t="shared" si="0"/>
        <v>6000</v>
      </c>
    </row>
    <row r="26" spans="1:4" s="2" customFormat="1" ht="21" customHeight="1">
      <c r="A26" s="55" t="s">
        <v>38</v>
      </c>
      <c r="B26" s="49">
        <v>94105</v>
      </c>
      <c r="C26" s="49">
        <v>130348.83999999998</v>
      </c>
      <c r="D26" s="38">
        <f t="shared" si="0"/>
        <v>36243.83999999998</v>
      </c>
    </row>
    <row r="27" spans="1:6" s="2" customFormat="1" ht="21.75" customHeight="1">
      <c r="A27" s="57" t="s">
        <v>33</v>
      </c>
      <c r="B27" s="48">
        <f>B7+B19</f>
        <v>5273313.4</v>
      </c>
      <c r="C27" s="72">
        <f>C7+C19</f>
        <v>5738573.5600000005</v>
      </c>
      <c r="D27" s="37">
        <f>C27-B27</f>
        <v>465260.16000000015</v>
      </c>
      <c r="E27" s="21"/>
      <c r="F27" s="81"/>
    </row>
    <row r="28" spans="1:6" s="2" customFormat="1" ht="18.75">
      <c r="A28" s="55" t="s">
        <v>6</v>
      </c>
      <c r="B28" s="72">
        <v>6033256.66</v>
      </c>
      <c r="C28" s="72">
        <f>6069449.19601+250+55233.82202</f>
        <v>6124933.01803</v>
      </c>
      <c r="D28" s="37">
        <f>C28-B28</f>
        <v>91676.35802999977</v>
      </c>
      <c r="E28" s="22"/>
      <c r="F28" s="81"/>
    </row>
    <row r="29" spans="1:6" s="1" customFormat="1" ht="9" customHeight="1">
      <c r="A29" s="14"/>
      <c r="B29" s="49"/>
      <c r="C29" s="75"/>
      <c r="D29" s="42"/>
      <c r="F29" s="81"/>
    </row>
    <row r="30" spans="1:7" s="2" customFormat="1" ht="18.75">
      <c r="A30" s="60" t="s">
        <v>22</v>
      </c>
      <c r="B30" s="48">
        <f>B27+B28</f>
        <v>11306570.06</v>
      </c>
      <c r="C30" s="72">
        <f>C27+C28</f>
        <v>11863506.578030001</v>
      </c>
      <c r="D30" s="20">
        <f>D27+D28</f>
        <v>556936.5180299999</v>
      </c>
      <c r="E30" s="44"/>
      <c r="F30" s="81"/>
      <c r="G30" s="45"/>
    </row>
    <row r="31" spans="1:7" s="2" customFormat="1" ht="18.75">
      <c r="A31" s="53" t="s">
        <v>9</v>
      </c>
      <c r="B31" s="47"/>
      <c r="C31" s="79"/>
      <c r="D31" s="34"/>
      <c r="F31" s="81"/>
      <c r="G31" s="45"/>
    </row>
    <row r="32" spans="1:7" ht="18.75">
      <c r="A32" s="61" t="s">
        <v>12</v>
      </c>
      <c r="B32" s="40">
        <v>585613.3800000001</v>
      </c>
      <c r="C32" s="40">
        <v>587944.35659</v>
      </c>
      <c r="D32" s="28">
        <f>C32-B32</f>
        <v>2330.97658999986</v>
      </c>
      <c r="E32" s="74"/>
      <c r="F32" s="81"/>
      <c r="G32" s="74"/>
    </row>
    <row r="33" spans="1:7" ht="21.75" customHeight="1">
      <c r="A33" s="62" t="s">
        <v>13</v>
      </c>
      <c r="B33" s="40">
        <v>83318.24</v>
      </c>
      <c r="C33" s="40">
        <v>83608.85119000002</v>
      </c>
      <c r="D33" s="28">
        <f aca="true" t="shared" si="1" ref="D33:D42">C33-B33</f>
        <v>290.61119000001054</v>
      </c>
      <c r="E33" s="1"/>
      <c r="F33" s="81"/>
      <c r="G33" s="45"/>
    </row>
    <row r="34" spans="1:7" s="1" customFormat="1" ht="22.5" customHeight="1">
      <c r="A34" s="61" t="s">
        <v>14</v>
      </c>
      <c r="B34" s="40">
        <v>875922.06</v>
      </c>
      <c r="C34" s="40">
        <v>876826.9674500001</v>
      </c>
      <c r="D34" s="28">
        <f t="shared" si="1"/>
        <v>904.907450000057</v>
      </c>
      <c r="F34" s="81"/>
      <c r="G34" s="74"/>
    </row>
    <row r="35" spans="1:7" ht="18.75">
      <c r="A35" s="61" t="s">
        <v>15</v>
      </c>
      <c r="B35" s="40">
        <v>641144.48</v>
      </c>
      <c r="C35" s="40">
        <v>642933.89988</v>
      </c>
      <c r="D35" s="28">
        <f t="shared" si="1"/>
        <v>1789.4198800000595</v>
      </c>
      <c r="E35" s="1"/>
      <c r="F35" s="81"/>
      <c r="G35" s="74"/>
    </row>
    <row r="36" spans="1:7" ht="18.75">
      <c r="A36" s="61" t="s">
        <v>39</v>
      </c>
      <c r="B36" s="40">
        <v>5817.14</v>
      </c>
      <c r="C36" s="40">
        <v>5817.14436</v>
      </c>
      <c r="D36" s="28">
        <f t="shared" si="1"/>
        <v>0.004359999999905995</v>
      </c>
      <c r="E36" s="1"/>
      <c r="F36" s="81"/>
      <c r="G36" s="74"/>
    </row>
    <row r="37" spans="1:7" ht="18.75">
      <c r="A37" s="61" t="s">
        <v>16</v>
      </c>
      <c r="B37" s="40">
        <v>8278911.629999999</v>
      </c>
      <c r="C37" s="40">
        <v>8350840.169660005</v>
      </c>
      <c r="D37" s="28">
        <f t="shared" si="1"/>
        <v>71928.53966000583</v>
      </c>
      <c r="E37" s="1"/>
      <c r="F37" s="81"/>
      <c r="G37" s="74"/>
    </row>
    <row r="38" spans="1:7" ht="18.75">
      <c r="A38" s="61" t="s">
        <v>29</v>
      </c>
      <c r="B38" s="40">
        <v>368478.42000000004</v>
      </c>
      <c r="C38" s="40">
        <v>368917.3014100001</v>
      </c>
      <c r="D38" s="28">
        <f t="shared" si="1"/>
        <v>438.8814100000309</v>
      </c>
      <c r="E38" s="1"/>
      <c r="F38" s="81"/>
      <c r="G38" s="74"/>
    </row>
    <row r="39" spans="1:7" ht="18.75">
      <c r="A39" s="62" t="s">
        <v>28</v>
      </c>
      <c r="B39" s="40">
        <v>8825.4</v>
      </c>
      <c r="C39" s="40">
        <v>8825.4</v>
      </c>
      <c r="D39" s="28">
        <f t="shared" si="1"/>
        <v>0</v>
      </c>
      <c r="E39" s="1"/>
      <c r="F39" s="81"/>
      <c r="G39" s="74"/>
    </row>
    <row r="40" spans="1:7" s="1" customFormat="1" ht="19.5" customHeight="1">
      <c r="A40" s="62" t="s">
        <v>17</v>
      </c>
      <c r="B40" s="40">
        <v>441493.88000000006</v>
      </c>
      <c r="C40" s="40">
        <v>437851.17895</v>
      </c>
      <c r="D40" s="28">
        <f>C40-B40</f>
        <v>-3642.7010500000906</v>
      </c>
      <c r="F40" s="81"/>
      <c r="G40" s="74"/>
    </row>
    <row r="41" spans="1:7" s="1" customFormat="1" ht="18.75">
      <c r="A41" s="14" t="s">
        <v>24</v>
      </c>
      <c r="B41" s="40">
        <v>581785.7399999999</v>
      </c>
      <c r="C41" s="40">
        <v>599421.4557399998</v>
      </c>
      <c r="D41" s="28">
        <f t="shared" si="1"/>
        <v>17635.715739999898</v>
      </c>
      <c r="F41" s="81"/>
      <c r="G41" s="74"/>
    </row>
    <row r="42" spans="1:7" s="1" customFormat="1" ht="18.75" customHeight="1">
      <c r="A42" s="14" t="s">
        <v>25</v>
      </c>
      <c r="B42" s="40">
        <v>7657.9</v>
      </c>
      <c r="C42" s="40">
        <v>7657.9</v>
      </c>
      <c r="D42" s="28">
        <f t="shared" si="1"/>
        <v>0</v>
      </c>
      <c r="F42" s="81"/>
      <c r="G42" s="74"/>
    </row>
    <row r="43" spans="1:7" s="6" customFormat="1" ht="18.75">
      <c r="A43" s="35" t="s">
        <v>18</v>
      </c>
      <c r="B43" s="41">
        <f>SUM(B32:B42)</f>
        <v>11878968.270000001</v>
      </c>
      <c r="C43" s="41">
        <f>SUM(C32:C42)</f>
        <v>11970644.625230005</v>
      </c>
      <c r="D43" s="36">
        <f>D32+D33+D34+D35+D37+D38+D39+D40+D41+D42+D36</f>
        <v>91676.35523000566</v>
      </c>
      <c r="E43" s="1"/>
      <c r="F43" s="81"/>
      <c r="G43" s="74"/>
    </row>
    <row r="44" spans="1:7" s="6" customFormat="1" ht="11.25" customHeight="1">
      <c r="A44" s="35"/>
      <c r="B44" s="41"/>
      <c r="C44" s="41"/>
      <c r="D44" s="36"/>
      <c r="E44" s="1"/>
      <c r="F44" s="81"/>
      <c r="G44" s="74"/>
    </row>
    <row r="45" spans="1:7" s="2" customFormat="1" ht="20.25" customHeight="1" thickBot="1">
      <c r="A45" s="24" t="s">
        <v>31</v>
      </c>
      <c r="B45" s="43">
        <f>B30-B43</f>
        <v>-572398.2100000009</v>
      </c>
      <c r="C45" s="43">
        <f>C30-C43</f>
        <v>-107138.04720000364</v>
      </c>
      <c r="D45" s="32"/>
      <c r="E45" s="23"/>
      <c r="F45" s="74"/>
      <c r="G45" s="74"/>
    </row>
    <row r="46" spans="1:7" s="1" customFormat="1" ht="9" customHeight="1" hidden="1">
      <c r="A46" s="14"/>
      <c r="B46" s="12"/>
      <c r="C46" s="65"/>
      <c r="D46" s="12"/>
      <c r="G46" s="74"/>
    </row>
    <row r="47" spans="1:7" s="2" customFormat="1" ht="19.5" hidden="1" thickBot="1">
      <c r="A47" s="24" t="s">
        <v>43</v>
      </c>
      <c r="B47" s="32"/>
      <c r="C47" s="64"/>
      <c r="D47" s="32">
        <f>C47-B47</f>
        <v>0</v>
      </c>
      <c r="G47" s="74"/>
    </row>
    <row r="48" spans="1:7" s="2" customFormat="1" ht="18.75" customHeight="1">
      <c r="A48" s="4"/>
      <c r="B48" s="46"/>
      <c r="C48" s="66"/>
      <c r="D48" s="22"/>
      <c r="G48" s="74"/>
    </row>
    <row r="49" spans="1:7" ht="18.75">
      <c r="A49" s="16" t="s">
        <v>45</v>
      </c>
      <c r="B49" s="25"/>
      <c r="C49" s="67"/>
      <c r="D49" s="39"/>
      <c r="G49" s="74"/>
    </row>
    <row r="50" spans="1:7" ht="18.75">
      <c r="A50" s="16" t="s">
        <v>42</v>
      </c>
      <c r="B50" s="26"/>
      <c r="C50" s="68"/>
      <c r="D50" s="29"/>
      <c r="G50" s="74"/>
    </row>
    <row r="51" spans="1:7" ht="18.75">
      <c r="A51" s="17" t="s">
        <v>46</v>
      </c>
      <c r="B51" s="15" t="s">
        <v>44</v>
      </c>
      <c r="C51" s="69"/>
      <c r="D51" s="6"/>
      <c r="G51" s="74"/>
    </row>
    <row r="52" spans="3:4" ht="15.75">
      <c r="C52" s="70"/>
      <c r="D52" s="73"/>
    </row>
    <row r="53" spans="1:5" s="3" customFormat="1" ht="15.75">
      <c r="A53" s="6"/>
      <c r="C53" s="70"/>
      <c r="D53" s="6"/>
      <c r="E53" s="8"/>
    </row>
    <row r="54" spans="1:5" s="3" customFormat="1" ht="15.75">
      <c r="A54" s="6"/>
      <c r="B54" s="19"/>
      <c r="C54" s="70"/>
      <c r="E54" s="8"/>
    </row>
    <row r="55" spans="1:5" s="3" customFormat="1" ht="15.75">
      <c r="A55" s="6"/>
      <c r="C55" s="70"/>
      <c r="D55" s="6"/>
      <c r="E55" s="8"/>
    </row>
    <row r="56" spans="1:5" s="3" customFormat="1" ht="15.75">
      <c r="A56" s="6"/>
      <c r="B56" s="18"/>
      <c r="C56" s="70"/>
      <c r="D56" s="30"/>
      <c r="E56" s="8"/>
    </row>
    <row r="57" spans="1:5" s="3" customFormat="1" ht="15.75">
      <c r="A57" s="6"/>
      <c r="C57" s="70"/>
      <c r="D57" s="6"/>
      <c r="E57" s="8"/>
    </row>
    <row r="58" spans="1:5" s="3" customFormat="1" ht="15.75">
      <c r="A58" s="6"/>
      <c r="C58" s="70"/>
      <c r="D58" s="6"/>
      <c r="E58" s="8"/>
    </row>
    <row r="59" spans="1:5" s="3" customFormat="1" ht="15.75">
      <c r="A59" s="6"/>
      <c r="C59" s="70"/>
      <c r="D59" s="6"/>
      <c r="E59" s="8"/>
    </row>
    <row r="60" spans="1:5" s="3" customFormat="1" ht="15.75">
      <c r="A60" s="6"/>
      <c r="C60" s="70"/>
      <c r="D60" s="6"/>
      <c r="E60" s="8"/>
    </row>
    <row r="61" spans="1:5" s="3" customFormat="1" ht="15.75">
      <c r="A61" s="6"/>
      <c r="C61" s="70"/>
      <c r="D61" s="6"/>
      <c r="E61" s="8"/>
    </row>
    <row r="62" spans="1:5" s="3" customFormat="1" ht="15.75">
      <c r="A62" s="6"/>
      <c r="C62" s="70"/>
      <c r="D62" s="6"/>
      <c r="E62" s="8"/>
    </row>
    <row r="63" spans="1:5" s="3" customFormat="1" ht="15.75">
      <c r="A63" s="6"/>
      <c r="C63" s="70"/>
      <c r="D63" s="6"/>
      <c r="E63" s="8"/>
    </row>
    <row r="64" spans="1:5" s="3" customFormat="1" ht="15.75">
      <c r="A64" s="6"/>
      <c r="C64" s="70"/>
      <c r="D64" s="6"/>
      <c r="E64" s="8"/>
    </row>
    <row r="65" spans="1:5" s="3" customFormat="1" ht="15.75">
      <c r="A65" s="6"/>
      <c r="C65" s="70"/>
      <c r="D65" s="6"/>
      <c r="E65" s="8"/>
    </row>
    <row r="66" spans="1:5" s="3" customFormat="1" ht="15.75">
      <c r="A66" s="6"/>
      <c r="C66" s="70"/>
      <c r="D66" s="6"/>
      <c r="E66" s="8"/>
    </row>
    <row r="67" spans="1:5" s="3" customFormat="1" ht="15.75">
      <c r="A67" s="7"/>
      <c r="C67" s="70"/>
      <c r="D67" s="6"/>
      <c r="E67" s="8"/>
    </row>
    <row r="68" spans="1:5" s="3" customFormat="1" ht="15.75">
      <c r="A68" s="7"/>
      <c r="C68" s="70"/>
      <c r="D68" s="6"/>
      <c r="E68" s="8"/>
    </row>
    <row r="69" spans="1:5" s="27" customFormat="1" ht="15.75">
      <c r="A69" s="7"/>
      <c r="B69" s="3"/>
      <c r="C69" s="70"/>
      <c r="D69" s="6"/>
      <c r="E69" s="8"/>
    </row>
    <row r="70" spans="1:5" s="27" customFormat="1" ht="15.75">
      <c r="A70" s="7"/>
      <c r="B70" s="3"/>
      <c r="C70" s="70"/>
      <c r="D70" s="6"/>
      <c r="E70" s="8"/>
    </row>
    <row r="71" spans="1:5" s="27" customFormat="1" ht="15.75">
      <c r="A71" s="7"/>
      <c r="B71" s="3"/>
      <c r="C71" s="70"/>
      <c r="D71" s="6"/>
      <c r="E71" s="8"/>
    </row>
    <row r="72" spans="1:5" s="27" customFormat="1" ht="15.75">
      <c r="A72" s="7"/>
      <c r="B72" s="3"/>
      <c r="C72" s="70"/>
      <c r="D72" s="6"/>
      <c r="E72" s="8"/>
    </row>
    <row r="73" spans="1:5" s="27" customFormat="1" ht="15.75">
      <c r="A73" s="7"/>
      <c r="B73" s="3"/>
      <c r="C73" s="70"/>
      <c r="D73" s="6"/>
      <c r="E73" s="8"/>
    </row>
    <row r="74" spans="1:5" s="27" customFormat="1" ht="15.75">
      <c r="A74" s="7"/>
      <c r="B74" s="3"/>
      <c r="C74" s="70"/>
      <c r="D74" s="6"/>
      <c r="E74" s="8"/>
    </row>
    <row r="75" spans="1:5" s="27" customFormat="1" ht="15.75">
      <c r="A75" s="7"/>
      <c r="B75" s="3"/>
      <c r="C75" s="70"/>
      <c r="D75" s="6"/>
      <c r="E75" s="8"/>
    </row>
    <row r="76" spans="1:5" s="27" customFormat="1" ht="15.75">
      <c r="A76" s="7"/>
      <c r="B76" s="3"/>
      <c r="C76" s="70"/>
      <c r="D76" s="6"/>
      <c r="E76" s="8"/>
    </row>
    <row r="77" spans="1:5" s="27" customFormat="1" ht="15.75">
      <c r="A77" s="7"/>
      <c r="B77" s="3"/>
      <c r="C77" s="70"/>
      <c r="D77" s="6"/>
      <c r="E77" s="8"/>
    </row>
    <row r="78" spans="1:5" s="27" customFormat="1" ht="15.75">
      <c r="A78" s="7"/>
      <c r="B78" s="3"/>
      <c r="C78" s="70"/>
      <c r="D78" s="6"/>
      <c r="E78" s="8"/>
    </row>
    <row r="79" spans="1:5" s="27" customFormat="1" ht="15.75">
      <c r="A79" s="7"/>
      <c r="B79" s="3"/>
      <c r="C79" s="70"/>
      <c r="D79" s="6"/>
      <c r="E79" s="8"/>
    </row>
    <row r="80" spans="1:5" s="27" customFormat="1" ht="15.75">
      <c r="A80" s="7"/>
      <c r="B80" s="3"/>
      <c r="C80" s="70"/>
      <c r="D80" s="6"/>
      <c r="E80" s="8"/>
    </row>
    <row r="81" spans="1:5" s="27" customFormat="1" ht="15.75">
      <c r="A81" s="7"/>
      <c r="B81" s="3"/>
      <c r="C81" s="70"/>
      <c r="D81" s="6"/>
      <c r="E81" s="8"/>
    </row>
    <row r="82" spans="1:5" s="27" customFormat="1" ht="15.75">
      <c r="A82" s="7"/>
      <c r="B82" s="3"/>
      <c r="C82" s="70"/>
      <c r="D82" s="6"/>
      <c r="E82" s="8"/>
    </row>
    <row r="83" spans="1:5" s="27" customFormat="1" ht="15.75">
      <c r="A83" s="7"/>
      <c r="B83" s="3"/>
      <c r="C83" s="70"/>
      <c r="D83" s="6"/>
      <c r="E83" s="8"/>
    </row>
    <row r="84" spans="1:5" s="27" customFormat="1" ht="15.75">
      <c r="A84" s="7"/>
      <c r="B84" s="3"/>
      <c r="C84" s="70"/>
      <c r="D84" s="6"/>
      <c r="E84" s="8"/>
    </row>
    <row r="85" spans="1:5" s="27" customFormat="1" ht="15.75">
      <c r="A85" s="7"/>
      <c r="B85" s="3"/>
      <c r="C85" s="70"/>
      <c r="D85" s="6"/>
      <c r="E85" s="8"/>
    </row>
    <row r="86" spans="1:5" s="27" customFormat="1" ht="15.75">
      <c r="A86" s="7"/>
      <c r="B86" s="3"/>
      <c r="C86" s="70"/>
      <c r="D86" s="6"/>
      <c r="E86" s="8"/>
    </row>
    <row r="87" spans="1:5" s="27" customFormat="1" ht="15.75">
      <c r="A87" s="7"/>
      <c r="B87" s="3"/>
      <c r="C87" s="70"/>
      <c r="D87" s="6"/>
      <c r="E87" s="8"/>
    </row>
    <row r="88" spans="1:5" s="27" customFormat="1" ht="15.75">
      <c r="A88" s="7"/>
      <c r="B88" s="3"/>
      <c r="C88" s="70"/>
      <c r="D88" s="6"/>
      <c r="E88" s="8"/>
    </row>
    <row r="89" spans="1:5" s="27" customFormat="1" ht="15.75">
      <c r="A89" s="7"/>
      <c r="B89" s="3"/>
      <c r="C89" s="70"/>
      <c r="D89" s="6"/>
      <c r="E89" s="8"/>
    </row>
    <row r="90" spans="1:5" s="27" customFormat="1" ht="15.75">
      <c r="A90" s="7"/>
      <c r="B90" s="3"/>
      <c r="C90" s="70"/>
      <c r="D90" s="6"/>
      <c r="E90" s="8"/>
    </row>
    <row r="91" spans="1:5" s="27" customFormat="1" ht="15.75">
      <c r="A91" s="7"/>
      <c r="B91" s="3"/>
      <c r="C91" s="70"/>
      <c r="D91" s="6"/>
      <c r="E91" s="8"/>
    </row>
    <row r="92" spans="1:5" s="27" customFormat="1" ht="15.75">
      <c r="A92" s="7"/>
      <c r="B92" s="3"/>
      <c r="C92" s="70"/>
      <c r="D92" s="6"/>
      <c r="E92" s="8"/>
    </row>
    <row r="93" spans="1:5" s="27" customFormat="1" ht="15.75">
      <c r="A93" s="7"/>
      <c r="B93" s="3"/>
      <c r="C93" s="70"/>
      <c r="D93" s="6"/>
      <c r="E93" s="8"/>
    </row>
    <row r="94" spans="1:5" s="27" customFormat="1" ht="15.75">
      <c r="A94" s="7"/>
      <c r="B94" s="3"/>
      <c r="C94" s="70"/>
      <c r="D94" s="6"/>
      <c r="E94" s="8"/>
    </row>
    <row r="95" spans="1:5" s="27" customFormat="1" ht="15.75">
      <c r="A95" s="7"/>
      <c r="B95" s="3"/>
      <c r="C95" s="71"/>
      <c r="D95" s="6"/>
      <c r="E95" s="8"/>
    </row>
    <row r="96" spans="1:5" s="27" customFormat="1" ht="15.75">
      <c r="A96" s="7"/>
      <c r="B96" s="3"/>
      <c r="C96" s="71"/>
      <c r="D96" s="6"/>
      <c r="E96" s="8"/>
    </row>
    <row r="97" spans="1:5" s="27" customFormat="1" ht="15.75">
      <c r="A97" s="7"/>
      <c r="B97" s="3"/>
      <c r="C97" s="71"/>
      <c r="D97" s="6"/>
      <c r="E97" s="8"/>
    </row>
    <row r="98" spans="1:5" s="27" customFormat="1" ht="15.75">
      <c r="A98" s="7"/>
      <c r="B98" s="3"/>
      <c r="C98" s="71"/>
      <c r="D98" s="6"/>
      <c r="E98" s="8"/>
    </row>
    <row r="99" spans="1:5" s="27" customFormat="1" ht="15.75">
      <c r="A99" s="7"/>
      <c r="B99" s="3"/>
      <c r="C99" s="71"/>
      <c r="D99" s="6"/>
      <c r="E99" s="8"/>
    </row>
    <row r="100" spans="1:5" s="27" customFormat="1" ht="15.75">
      <c r="A100" s="7"/>
      <c r="B100" s="3"/>
      <c r="C100" s="71"/>
      <c r="D100" s="6"/>
      <c r="E100" s="8"/>
    </row>
    <row r="101" spans="1:5" s="27" customFormat="1" ht="15.75">
      <c r="A101" s="7"/>
      <c r="B101" s="3"/>
      <c r="C101" s="71"/>
      <c r="D101" s="6"/>
      <c r="E101" s="8"/>
    </row>
    <row r="102" spans="1:5" s="27" customFormat="1" ht="15.75">
      <c r="A102" s="7"/>
      <c r="B102" s="3"/>
      <c r="C102" s="71"/>
      <c r="D102" s="6"/>
      <c r="E102" s="8"/>
    </row>
    <row r="103" spans="1:5" s="27" customFormat="1" ht="15.75">
      <c r="A103" s="7"/>
      <c r="B103" s="3"/>
      <c r="C103" s="71"/>
      <c r="D103" s="6"/>
      <c r="E103" s="8"/>
    </row>
    <row r="104" spans="1:5" s="27" customFormat="1" ht="15.75">
      <c r="A104" s="7"/>
      <c r="B104" s="3"/>
      <c r="C104" s="71"/>
      <c r="D104" s="6"/>
      <c r="E104" s="8"/>
    </row>
    <row r="105" spans="1:5" s="27" customFormat="1" ht="15.75">
      <c r="A105" s="7"/>
      <c r="B105" s="3"/>
      <c r="C105" s="71"/>
      <c r="D105" s="8"/>
      <c r="E105" s="8"/>
    </row>
    <row r="106" spans="1:5" s="27" customFormat="1" ht="15.75">
      <c r="A106" s="7"/>
      <c r="B106" s="3"/>
      <c r="C106" s="71"/>
      <c r="D106" s="8"/>
      <c r="E106" s="8"/>
    </row>
    <row r="107" spans="1:5" s="27" customFormat="1" ht="15.75">
      <c r="A107" s="7"/>
      <c r="B107" s="3"/>
      <c r="C107" s="71"/>
      <c r="D107" s="8"/>
      <c r="E107" s="8"/>
    </row>
    <row r="108" spans="1:5" s="27" customFormat="1" ht="15.75">
      <c r="A108" s="7"/>
      <c r="B108" s="3"/>
      <c r="C108" s="71"/>
      <c r="D108" s="8"/>
      <c r="E108" s="8"/>
    </row>
    <row r="109" spans="1:5" s="27" customFormat="1" ht="15.75">
      <c r="A109" s="7"/>
      <c r="B109" s="3"/>
      <c r="C109" s="71"/>
      <c r="D109" s="8"/>
      <c r="E109" s="8"/>
    </row>
    <row r="110" spans="1:5" s="27" customFormat="1" ht="15.75">
      <c r="A110" s="7"/>
      <c r="B110" s="3"/>
      <c r="C110" s="71"/>
      <c r="D110" s="8"/>
      <c r="E110" s="8"/>
    </row>
    <row r="111" spans="1:5" s="27" customFormat="1" ht="15.75">
      <c r="A111" s="7"/>
      <c r="B111" s="3"/>
      <c r="C111" s="71"/>
      <c r="D111" s="8"/>
      <c r="E111" s="8"/>
    </row>
    <row r="112" spans="1:5" s="27" customFormat="1" ht="15.75">
      <c r="A112" s="7"/>
      <c r="B112" s="3"/>
      <c r="C112" s="71"/>
      <c r="D112" s="8"/>
      <c r="E112" s="8"/>
    </row>
    <row r="113" spans="1:5" s="27" customFormat="1" ht="15.75">
      <c r="A113" s="7"/>
      <c r="B113" s="3"/>
      <c r="C113" s="71"/>
      <c r="D113" s="8"/>
      <c r="E113" s="8"/>
    </row>
    <row r="114" spans="1:5" s="27" customFormat="1" ht="15.75">
      <c r="A114" s="7"/>
      <c r="B114" s="3"/>
      <c r="C114" s="71"/>
      <c r="D114" s="8"/>
      <c r="E114" s="8"/>
    </row>
    <row r="115" spans="1:5" s="27" customFormat="1" ht="15.75">
      <c r="A115" s="7"/>
      <c r="B115" s="3"/>
      <c r="C115" s="71"/>
      <c r="D115" s="8"/>
      <c r="E115" s="8"/>
    </row>
    <row r="116" spans="1:5" s="27" customFormat="1" ht="15.75">
      <c r="A116" s="7"/>
      <c r="B116" s="3"/>
      <c r="C116" s="71"/>
      <c r="D116" s="8"/>
      <c r="E116" s="8"/>
    </row>
    <row r="117" spans="1:5" s="27" customFormat="1" ht="15.75">
      <c r="A117" s="7"/>
      <c r="B117" s="3"/>
      <c r="C117" s="71"/>
      <c r="D117" s="8"/>
      <c r="E117" s="8"/>
    </row>
    <row r="118" spans="1:5" s="27" customFormat="1" ht="15.75">
      <c r="A118" s="7"/>
      <c r="B118" s="3"/>
      <c r="C118" s="71"/>
      <c r="D118" s="8"/>
      <c r="E118" s="8"/>
    </row>
    <row r="119" spans="1:5" s="27" customFormat="1" ht="15.75">
      <c r="A119" s="7"/>
      <c r="B119" s="3"/>
      <c r="C119" s="71"/>
      <c r="D119" s="8"/>
      <c r="E119" s="8"/>
    </row>
    <row r="120" spans="1:5" s="27" customFormat="1" ht="15.75">
      <c r="A120" s="7"/>
      <c r="B120" s="3"/>
      <c r="C120" s="71"/>
      <c r="D120" s="8"/>
      <c r="E120" s="8"/>
    </row>
    <row r="121" spans="1:5" s="27" customFormat="1" ht="15.75">
      <c r="A121" s="7"/>
      <c r="B121" s="3"/>
      <c r="C121" s="71"/>
      <c r="D121" s="8"/>
      <c r="E121" s="8"/>
    </row>
    <row r="122" spans="1:5" s="27" customFormat="1" ht="15.75">
      <c r="A122" s="7"/>
      <c r="B122" s="3"/>
      <c r="C122" s="71"/>
      <c r="D122" s="8"/>
      <c r="E122" s="8"/>
    </row>
    <row r="123" spans="1:5" s="27" customFormat="1" ht="15.75">
      <c r="A123" s="7"/>
      <c r="B123" s="3"/>
      <c r="C123" s="71"/>
      <c r="D123" s="8"/>
      <c r="E123" s="8"/>
    </row>
    <row r="124" spans="1:5" s="27" customFormat="1" ht="15.75">
      <c r="A124" s="7"/>
      <c r="B124" s="3"/>
      <c r="C124" s="71"/>
      <c r="D124" s="8"/>
      <c r="E124" s="8"/>
    </row>
    <row r="125" spans="1:5" s="27" customFormat="1" ht="15.75">
      <c r="A125" s="7"/>
      <c r="B125" s="3"/>
      <c r="C125" s="71"/>
      <c r="D125" s="8"/>
      <c r="E125" s="8"/>
    </row>
    <row r="126" spans="1:5" s="27" customFormat="1" ht="15.75">
      <c r="A126" s="7"/>
      <c r="B126" s="3"/>
      <c r="C126" s="71"/>
      <c r="D126" s="8"/>
      <c r="E126" s="8"/>
    </row>
    <row r="127" spans="1:5" s="27" customFormat="1" ht="15.75">
      <c r="A127" s="7"/>
      <c r="B127" s="3"/>
      <c r="C127" s="71"/>
      <c r="D127" s="8"/>
      <c r="E127" s="8"/>
    </row>
    <row r="128" spans="1:5" s="27" customFormat="1" ht="15.75">
      <c r="A128" s="7"/>
      <c r="B128" s="3"/>
      <c r="C128" s="71"/>
      <c r="D128" s="8"/>
      <c r="E128" s="8"/>
    </row>
  </sheetData>
  <sheetProtection/>
  <mergeCells count="2">
    <mergeCell ref="A1:D1"/>
    <mergeCell ref="A2:D2"/>
  </mergeCells>
  <printOptions/>
  <pageMargins left="0.3937007874015748" right="0" top="0" bottom="0" header="0" footer="0"/>
  <pageSetup fitToHeight="0" horizontalDpi="1200" verticalDpi="1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Файруза Муллагалиевна</dc:creator>
  <cp:keywords/>
  <dc:description/>
  <cp:lastModifiedBy>Эльвира М. Хабибрахмановай</cp:lastModifiedBy>
  <cp:lastPrinted>2021-11-12T11:03:06Z</cp:lastPrinted>
  <dcterms:created xsi:type="dcterms:W3CDTF">2006-09-27T11:03:42Z</dcterms:created>
  <dcterms:modified xsi:type="dcterms:W3CDTF">2022-04-15T11:08:22Z</dcterms:modified>
  <cp:category/>
  <cp:version/>
  <cp:contentType/>
  <cp:contentStatus/>
</cp:coreProperties>
</file>