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2026\ПСИ\2011-2012\"/>
    </mc:Choice>
  </mc:AlternateContent>
  <xr:revisionPtr revIDLastSave="0" documentId="13_ncr:1_{26189529-017F-4720-9270-4924214ECE53}" xr6:coauthVersionLast="47" xr6:coauthVersionMax="47" xr10:uidLastSave="{00000000-0000-0000-0000-000000000000}"/>
  <bookViews>
    <workbookView xWindow="-120" yWindow="-120" windowWidth="29040" windowHeight="15840" firstSheet="2" activeTab="7" xr2:uid="{00000000-000D-0000-FFFF-FFFF00000000}"/>
  </bookViews>
  <sheets>
    <sheet name="юноши" sheetId="1" state="hidden" r:id="rId1"/>
    <sheet name="девушки" sheetId="2" state="hidden" r:id="rId2"/>
    <sheet name="ПРОТОКОЛ" sheetId="3" r:id="rId3"/>
    <sheet name="60+длина" sheetId="4" r:id="rId4"/>
    <sheet name="600+метание" sheetId="9" r:id="rId5"/>
    <sheet name="Двоеборье" sheetId="5" r:id="rId6"/>
    <sheet name="Эстафета" sheetId="6" r:id="rId7"/>
    <sheet name="Итог легкая атлетика" sheetId="7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3" l="1"/>
  <c r="L49" i="3"/>
  <c r="L76" i="3"/>
  <c r="L103" i="3"/>
  <c r="L130" i="3"/>
  <c r="L157" i="3"/>
  <c r="L210" i="3"/>
  <c r="L237" i="3"/>
  <c r="L264" i="3"/>
  <c r="L291" i="3"/>
  <c r="L318" i="3"/>
  <c r="L345" i="3"/>
  <c r="L372" i="3"/>
  <c r="L399" i="3"/>
  <c r="L426" i="3"/>
  <c r="L453" i="3"/>
  <c r="L480" i="3"/>
  <c r="G17" i="9" l="1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16" i="9"/>
  <c r="H50" i="9" l="1"/>
  <c r="H67" i="9"/>
  <c r="H66" i="9"/>
  <c r="H51" i="9"/>
  <c r="H49" i="9"/>
  <c r="H64" i="9"/>
  <c r="H63" i="9"/>
  <c r="H34" i="9"/>
  <c r="H62" i="9"/>
  <c r="H47" i="9"/>
  <c r="H16" i="9"/>
  <c r="H65" i="9"/>
  <c r="H48" i="9"/>
  <c r="H35" i="9"/>
  <c r="H33" i="9"/>
  <c r="H32" i="9"/>
  <c r="H31" i="9"/>
  <c r="H30" i="9"/>
  <c r="H46" i="9"/>
  <c r="H29" i="9"/>
  <c r="H28" i="9"/>
  <c r="H27" i="9"/>
  <c r="H26" i="9"/>
  <c r="H61" i="9"/>
  <c r="H60" i="9"/>
  <c r="H59" i="9"/>
  <c r="H58" i="9"/>
  <c r="H42" i="9"/>
  <c r="H57" i="9"/>
  <c r="H41" i="9"/>
  <c r="H25" i="9"/>
  <c r="H24" i="9"/>
  <c r="H23" i="9"/>
  <c r="H22" i="9"/>
  <c r="H40" i="9"/>
  <c r="H55" i="9"/>
  <c r="H54" i="9"/>
  <c r="H69" i="9"/>
  <c r="H53" i="9"/>
  <c r="H37" i="9"/>
  <c r="H21" i="9"/>
  <c r="H45" i="9"/>
  <c r="H44" i="9"/>
  <c r="H43" i="9"/>
  <c r="H56" i="9"/>
  <c r="H39" i="9"/>
  <c r="H38" i="9"/>
  <c r="H68" i="9"/>
  <c r="H52" i="9"/>
  <c r="H36" i="9"/>
  <c r="H20" i="9"/>
  <c r="H19" i="9"/>
  <c r="H18" i="9"/>
  <c r="H17" i="9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16" i="4"/>
  <c r="L506" i="3"/>
  <c r="L505" i="3"/>
  <c r="L504" i="3"/>
  <c r="L503" i="3"/>
  <c r="L502" i="3"/>
  <c r="L501" i="3"/>
  <c r="L479" i="3"/>
  <c r="L478" i="3"/>
  <c r="L477" i="3"/>
  <c r="L476" i="3"/>
  <c r="L475" i="3"/>
  <c r="L474" i="3"/>
  <c r="L452" i="3"/>
  <c r="L451" i="3"/>
  <c r="L450" i="3"/>
  <c r="L449" i="3"/>
  <c r="L448" i="3"/>
  <c r="L447" i="3"/>
  <c r="L425" i="3"/>
  <c r="L424" i="3"/>
  <c r="L423" i="3"/>
  <c r="L422" i="3"/>
  <c r="L421" i="3"/>
  <c r="L420" i="3"/>
  <c r="L398" i="3"/>
  <c r="L397" i="3"/>
  <c r="L396" i="3"/>
  <c r="L395" i="3"/>
  <c r="L394" i="3"/>
  <c r="L393" i="3"/>
  <c r="L371" i="3"/>
  <c r="L370" i="3"/>
  <c r="L369" i="3"/>
  <c r="L368" i="3"/>
  <c r="L367" i="3"/>
  <c r="L366" i="3"/>
  <c r="L344" i="3"/>
  <c r="L343" i="3"/>
  <c r="L342" i="3"/>
  <c r="L341" i="3"/>
  <c r="L340" i="3"/>
  <c r="L339" i="3"/>
  <c r="L317" i="3"/>
  <c r="L316" i="3"/>
  <c r="L315" i="3"/>
  <c r="L314" i="3"/>
  <c r="L313" i="3"/>
  <c r="L312" i="3"/>
  <c r="L290" i="3"/>
  <c r="L289" i="3"/>
  <c r="L288" i="3"/>
  <c r="L287" i="3"/>
  <c r="L286" i="3"/>
  <c r="L285" i="3"/>
  <c r="L263" i="3"/>
  <c r="L262" i="3"/>
  <c r="L261" i="3"/>
  <c r="L260" i="3"/>
  <c r="L259" i="3"/>
  <c r="L258" i="3"/>
  <c r="L236" i="3"/>
  <c r="L235" i="3"/>
  <c r="L234" i="3"/>
  <c r="L233" i="3"/>
  <c r="L232" i="3"/>
  <c r="L231" i="3"/>
  <c r="L209" i="3"/>
  <c r="L208" i="3"/>
  <c r="L207" i="3"/>
  <c r="L206" i="3"/>
  <c r="L205" i="3"/>
  <c r="L204" i="3"/>
  <c r="L182" i="3"/>
  <c r="L181" i="3"/>
  <c r="L180" i="3"/>
  <c r="L179" i="3"/>
  <c r="L178" i="3"/>
  <c r="L177" i="3"/>
  <c r="L183" i="3" s="1"/>
  <c r="L156" i="3"/>
  <c r="L155" i="3"/>
  <c r="L154" i="3"/>
  <c r="L153" i="3"/>
  <c r="L152" i="3"/>
  <c r="L151" i="3"/>
  <c r="L129" i="3"/>
  <c r="L128" i="3"/>
  <c r="L127" i="3"/>
  <c r="L126" i="3"/>
  <c r="L125" i="3"/>
  <c r="L124" i="3"/>
  <c r="L102" i="3"/>
  <c r="L101" i="3"/>
  <c r="L100" i="3"/>
  <c r="L99" i="3"/>
  <c r="L98" i="3"/>
  <c r="L97" i="3"/>
  <c r="L75" i="3"/>
  <c r="L74" i="3"/>
  <c r="L73" i="3"/>
  <c r="L72" i="3"/>
  <c r="L71" i="3"/>
  <c r="L70" i="3"/>
  <c r="L48" i="3"/>
  <c r="L47" i="3"/>
  <c r="L46" i="3"/>
  <c r="L45" i="3"/>
  <c r="L44" i="3"/>
  <c r="L43" i="3"/>
  <c r="L21" i="3"/>
  <c r="L20" i="3"/>
  <c r="L19" i="3"/>
  <c r="L18" i="3"/>
  <c r="L17" i="3"/>
  <c r="L16" i="3"/>
  <c r="L532" i="3"/>
  <c r="L533" i="3"/>
  <c r="L531" i="3"/>
  <c r="L529" i="3"/>
  <c r="L530" i="3"/>
  <c r="L528" i="3"/>
  <c r="A33" i="7"/>
  <c r="A32" i="6"/>
  <c r="A32" i="5"/>
  <c r="A69" i="9"/>
  <c r="A68" i="9"/>
  <c r="A67" i="9"/>
  <c r="B69" i="9"/>
  <c r="B68" i="9"/>
  <c r="B67" i="9"/>
  <c r="A69" i="4"/>
  <c r="A68" i="4"/>
  <c r="A67" i="4"/>
  <c r="B69" i="4"/>
  <c r="B68" i="4"/>
  <c r="B67" i="4"/>
  <c r="A32" i="7"/>
  <c r="A31" i="6"/>
  <c r="A31" i="5"/>
  <c r="A66" i="9"/>
  <c r="A65" i="9"/>
  <c r="A64" i="9"/>
  <c r="B66" i="9"/>
  <c r="B65" i="9"/>
  <c r="B64" i="9"/>
  <c r="A66" i="4"/>
  <c r="A65" i="4"/>
  <c r="A64" i="4"/>
  <c r="B66" i="4"/>
  <c r="B65" i="4"/>
  <c r="B64" i="4"/>
  <c r="A31" i="7"/>
  <c r="A30" i="6"/>
  <c r="A30" i="5"/>
  <c r="A63" i="9"/>
  <c r="A62" i="9"/>
  <c r="A61" i="9"/>
  <c r="B63" i="9"/>
  <c r="B62" i="9"/>
  <c r="B61" i="9"/>
  <c r="A63" i="4"/>
  <c r="A62" i="4"/>
  <c r="A61" i="4"/>
  <c r="B63" i="4"/>
  <c r="B62" i="4"/>
  <c r="B61" i="4"/>
  <c r="A30" i="7"/>
  <c r="A29" i="6"/>
  <c r="A29" i="5"/>
  <c r="A60" i="9"/>
  <c r="A59" i="9"/>
  <c r="A58" i="9"/>
  <c r="B60" i="9"/>
  <c r="B59" i="9"/>
  <c r="B58" i="9"/>
  <c r="A60" i="4"/>
  <c r="A59" i="4"/>
  <c r="A58" i="4"/>
  <c r="B60" i="4"/>
  <c r="B59" i="4"/>
  <c r="B58" i="4"/>
  <c r="A29" i="7"/>
  <c r="A28" i="6"/>
  <c r="A28" i="5"/>
  <c r="A57" i="9"/>
  <c r="A56" i="9"/>
  <c r="A55" i="9"/>
  <c r="B57" i="9"/>
  <c r="B56" i="9"/>
  <c r="B55" i="9"/>
  <c r="A57" i="4"/>
  <c r="A56" i="4"/>
  <c r="A55" i="4"/>
  <c r="B57" i="4"/>
  <c r="B56" i="4"/>
  <c r="B55" i="4"/>
  <c r="A28" i="7"/>
  <c r="A27" i="6"/>
  <c r="A27" i="5"/>
  <c r="A54" i="9"/>
  <c r="A53" i="9"/>
  <c r="A52" i="9"/>
  <c r="B54" i="9"/>
  <c r="B53" i="9"/>
  <c r="B52" i="9"/>
  <c r="A54" i="4"/>
  <c r="A53" i="4"/>
  <c r="A52" i="4"/>
  <c r="B54" i="4"/>
  <c r="B53" i="4"/>
  <c r="B52" i="4"/>
  <c r="A27" i="7"/>
  <c r="A26" i="6"/>
  <c r="A26" i="5"/>
  <c r="A51" i="9"/>
  <c r="A50" i="9"/>
  <c r="A49" i="9"/>
  <c r="B51" i="9"/>
  <c r="B50" i="9"/>
  <c r="B49" i="9"/>
  <c r="A51" i="4"/>
  <c r="A50" i="4"/>
  <c r="A49" i="4"/>
  <c r="B51" i="4"/>
  <c r="B50" i="4"/>
  <c r="B49" i="4"/>
  <c r="A26" i="7"/>
  <c r="A25" i="6"/>
  <c r="A25" i="5"/>
  <c r="A48" i="9"/>
  <c r="A47" i="9"/>
  <c r="A46" i="9"/>
  <c r="B48" i="9"/>
  <c r="B47" i="9"/>
  <c r="B46" i="9"/>
  <c r="A48" i="4"/>
  <c r="A47" i="4"/>
  <c r="A46" i="4"/>
  <c r="B48" i="4"/>
  <c r="B47" i="4"/>
  <c r="B46" i="4"/>
  <c r="A25" i="7"/>
  <c r="A24" i="6"/>
  <c r="A24" i="5"/>
  <c r="A45" i="9"/>
  <c r="A44" i="9"/>
  <c r="A43" i="9"/>
  <c r="B45" i="9"/>
  <c r="B44" i="9"/>
  <c r="B43" i="9"/>
  <c r="A45" i="4"/>
  <c r="A44" i="4"/>
  <c r="A43" i="4"/>
  <c r="B45" i="4"/>
  <c r="B44" i="4"/>
  <c r="B43" i="4"/>
  <c r="A24" i="7"/>
  <c r="A23" i="6"/>
  <c r="A23" i="5"/>
  <c r="A42" i="9"/>
  <c r="A41" i="9"/>
  <c r="A40" i="9"/>
  <c r="B42" i="9"/>
  <c r="B41" i="9"/>
  <c r="B40" i="9"/>
  <c r="A42" i="4"/>
  <c r="A41" i="4"/>
  <c r="A40" i="4"/>
  <c r="B42" i="4"/>
  <c r="B41" i="4"/>
  <c r="B40" i="4"/>
  <c r="A23" i="7"/>
  <c r="A22" i="6"/>
  <c r="A22" i="5"/>
  <c r="A39" i="9"/>
  <c r="A38" i="9"/>
  <c r="A37" i="9"/>
  <c r="B39" i="9"/>
  <c r="B38" i="9"/>
  <c r="B37" i="9"/>
  <c r="A39" i="4"/>
  <c r="A38" i="4"/>
  <c r="A37" i="4"/>
  <c r="B39" i="4"/>
  <c r="B38" i="4"/>
  <c r="B37" i="4"/>
  <c r="A22" i="7"/>
  <c r="A21" i="6"/>
  <c r="A21" i="5"/>
  <c r="A36" i="9"/>
  <c r="A35" i="9"/>
  <c r="A34" i="9"/>
  <c r="B36" i="9"/>
  <c r="B35" i="9"/>
  <c r="B34" i="9"/>
  <c r="A36" i="4"/>
  <c r="A35" i="4"/>
  <c r="A34" i="4"/>
  <c r="B36" i="4"/>
  <c r="B35" i="4"/>
  <c r="B34" i="4"/>
  <c r="A21" i="7"/>
  <c r="A20" i="6"/>
  <c r="A20" i="5"/>
  <c r="A33" i="9"/>
  <c r="A32" i="9"/>
  <c r="A31" i="9"/>
  <c r="B33" i="9"/>
  <c r="B32" i="9"/>
  <c r="B31" i="9"/>
  <c r="A33" i="4"/>
  <c r="A32" i="4"/>
  <c r="A31" i="4"/>
  <c r="B33" i="4"/>
  <c r="B32" i="4"/>
  <c r="B31" i="4"/>
  <c r="A20" i="7"/>
  <c r="A19" i="6"/>
  <c r="A19" i="5"/>
  <c r="A30" i="9"/>
  <c r="A29" i="9"/>
  <c r="A28" i="9"/>
  <c r="B30" i="9"/>
  <c r="B29" i="9"/>
  <c r="B28" i="9"/>
  <c r="A30" i="4"/>
  <c r="A29" i="4"/>
  <c r="A28" i="4"/>
  <c r="B30" i="4"/>
  <c r="B29" i="4"/>
  <c r="B28" i="4"/>
  <c r="A19" i="7"/>
  <c r="A18" i="6"/>
  <c r="A18" i="5"/>
  <c r="A27" i="9"/>
  <c r="A26" i="9"/>
  <c r="A25" i="9"/>
  <c r="B27" i="9"/>
  <c r="B26" i="9"/>
  <c r="B25" i="9"/>
  <c r="A27" i="4"/>
  <c r="A26" i="4"/>
  <c r="A25" i="4"/>
  <c r="B27" i="4"/>
  <c r="B26" i="4"/>
  <c r="B25" i="4"/>
  <c r="A18" i="7"/>
  <c r="A17" i="6"/>
  <c r="A17" i="5"/>
  <c r="A24" i="9"/>
  <c r="A23" i="9"/>
  <c r="A22" i="9"/>
  <c r="B24" i="9"/>
  <c r="B23" i="9"/>
  <c r="B22" i="9"/>
  <c r="A24" i="4"/>
  <c r="A23" i="4"/>
  <c r="A22" i="4"/>
  <c r="B24" i="4"/>
  <c r="B23" i="4"/>
  <c r="B22" i="4"/>
  <c r="A17" i="7"/>
  <c r="A16" i="6"/>
  <c r="A16" i="5"/>
  <c r="A21" i="9"/>
  <c r="A20" i="9"/>
  <c r="A19" i="9"/>
  <c r="B21" i="9"/>
  <c r="B20" i="9"/>
  <c r="B19" i="9"/>
  <c r="A21" i="4"/>
  <c r="A20" i="4"/>
  <c r="A19" i="4"/>
  <c r="B21" i="4"/>
  <c r="B20" i="4"/>
  <c r="B19" i="4"/>
  <c r="A18" i="9"/>
  <c r="A17" i="9"/>
  <c r="A16" i="9"/>
  <c r="A18" i="4"/>
  <c r="A17" i="4"/>
  <c r="A16" i="4"/>
  <c r="A16" i="7"/>
  <c r="A15" i="6"/>
  <c r="A15" i="5"/>
  <c r="B18" i="9"/>
  <c r="B17" i="9"/>
  <c r="B16" i="9"/>
  <c r="B18" i="4"/>
  <c r="B17" i="4"/>
  <c r="B16" i="4"/>
  <c r="H16" i="4" l="1"/>
  <c r="H68" i="4"/>
  <c r="H64" i="4"/>
  <c r="H60" i="4"/>
  <c r="H56" i="4"/>
  <c r="H52" i="4"/>
  <c r="H48" i="4"/>
  <c r="H44" i="4"/>
  <c r="H40" i="4"/>
  <c r="H36" i="4"/>
  <c r="H32" i="4"/>
  <c r="H28" i="4"/>
  <c r="H24" i="4"/>
  <c r="H20" i="4"/>
  <c r="H67" i="4"/>
  <c r="H63" i="4"/>
  <c r="H59" i="4"/>
  <c r="H55" i="4"/>
  <c r="H51" i="4"/>
  <c r="H47" i="4"/>
  <c r="H43" i="4"/>
  <c r="H39" i="4"/>
  <c r="H35" i="4"/>
  <c r="H31" i="4"/>
  <c r="H27" i="4"/>
  <c r="H23" i="4"/>
  <c r="H19" i="4"/>
  <c r="H66" i="4"/>
  <c r="H62" i="4"/>
  <c r="H58" i="4"/>
  <c r="H54" i="4"/>
  <c r="H50" i="4"/>
  <c r="H46" i="4"/>
  <c r="H42" i="4"/>
  <c r="H38" i="4"/>
  <c r="H34" i="4"/>
  <c r="H30" i="4"/>
  <c r="H26" i="4"/>
  <c r="H22" i="4"/>
  <c r="H18" i="4"/>
  <c r="H69" i="4"/>
  <c r="H65" i="4"/>
  <c r="H61" i="4"/>
  <c r="H57" i="4"/>
  <c r="H53" i="4"/>
  <c r="H49" i="4"/>
  <c r="H45" i="4"/>
  <c r="H41" i="4"/>
  <c r="H37" i="4"/>
  <c r="H33" i="4"/>
  <c r="H29" i="4"/>
  <c r="H25" i="4"/>
  <c r="H21" i="4"/>
  <c r="H17" i="4"/>
  <c r="O533" i="3"/>
  <c r="O532" i="3"/>
  <c r="O531" i="3"/>
  <c r="O530" i="3"/>
  <c r="O529" i="3"/>
  <c r="O528" i="3"/>
  <c r="O506" i="3"/>
  <c r="O505" i="3"/>
  <c r="O504" i="3"/>
  <c r="O503" i="3"/>
  <c r="O502" i="3"/>
  <c r="O501" i="3"/>
  <c r="O479" i="3"/>
  <c r="O478" i="3"/>
  <c r="O477" i="3"/>
  <c r="O476" i="3"/>
  <c r="O475" i="3"/>
  <c r="O474" i="3"/>
  <c r="O452" i="3"/>
  <c r="O451" i="3"/>
  <c r="O450" i="3"/>
  <c r="O449" i="3"/>
  <c r="O448" i="3"/>
  <c r="O447" i="3"/>
  <c r="O425" i="3"/>
  <c r="O424" i="3"/>
  <c r="O423" i="3"/>
  <c r="O422" i="3"/>
  <c r="O421" i="3"/>
  <c r="O420" i="3"/>
  <c r="O398" i="3"/>
  <c r="O397" i="3"/>
  <c r="O396" i="3"/>
  <c r="O395" i="3"/>
  <c r="O394" i="3"/>
  <c r="O393" i="3"/>
  <c r="O371" i="3"/>
  <c r="O370" i="3"/>
  <c r="O369" i="3"/>
  <c r="O368" i="3"/>
  <c r="O367" i="3"/>
  <c r="O366" i="3"/>
  <c r="O344" i="3"/>
  <c r="O343" i="3"/>
  <c r="O342" i="3"/>
  <c r="O341" i="3"/>
  <c r="O340" i="3"/>
  <c r="O339" i="3"/>
  <c r="O317" i="3"/>
  <c r="O316" i="3"/>
  <c r="O315" i="3"/>
  <c r="O314" i="3"/>
  <c r="O313" i="3"/>
  <c r="O312" i="3"/>
  <c r="O290" i="3"/>
  <c r="O289" i="3"/>
  <c r="O288" i="3"/>
  <c r="O287" i="3"/>
  <c r="O286" i="3"/>
  <c r="O285" i="3"/>
  <c r="O263" i="3"/>
  <c r="O262" i="3"/>
  <c r="O261" i="3"/>
  <c r="O260" i="3"/>
  <c r="O259" i="3"/>
  <c r="O258" i="3"/>
  <c r="O236" i="3"/>
  <c r="O235" i="3"/>
  <c r="O234" i="3"/>
  <c r="O233" i="3"/>
  <c r="O232" i="3"/>
  <c r="O231" i="3"/>
  <c r="O209" i="3"/>
  <c r="O208" i="3"/>
  <c r="O207" i="3"/>
  <c r="O206" i="3"/>
  <c r="O205" i="3"/>
  <c r="O204" i="3"/>
  <c r="O182" i="3"/>
  <c r="O181" i="3"/>
  <c r="O180" i="3"/>
  <c r="O179" i="3"/>
  <c r="O178" i="3"/>
  <c r="O177" i="3"/>
  <c r="O156" i="3"/>
  <c r="O155" i="3"/>
  <c r="O154" i="3"/>
  <c r="O153" i="3"/>
  <c r="O152" i="3"/>
  <c r="O151" i="3"/>
  <c r="O129" i="3"/>
  <c r="O128" i="3"/>
  <c r="O127" i="3"/>
  <c r="O126" i="3"/>
  <c r="O125" i="3"/>
  <c r="O124" i="3"/>
  <c r="O102" i="3"/>
  <c r="O101" i="3"/>
  <c r="O100" i="3"/>
  <c r="O99" i="3"/>
  <c r="O98" i="3"/>
  <c r="O97" i="3"/>
  <c r="O75" i="3"/>
  <c r="O74" i="3"/>
  <c r="O73" i="3"/>
  <c r="O72" i="3"/>
  <c r="O71" i="3"/>
  <c r="O70" i="3"/>
  <c r="O48" i="3"/>
  <c r="O47" i="3"/>
  <c r="O46" i="3"/>
  <c r="O45" i="3"/>
  <c r="O44" i="3"/>
  <c r="O43" i="3"/>
  <c r="O21" i="3"/>
  <c r="O20" i="3"/>
  <c r="O19" i="3"/>
  <c r="O18" i="3"/>
  <c r="O17" i="3"/>
  <c r="O16" i="3"/>
  <c r="Q4" i="1" l="1"/>
</calcChain>
</file>

<file path=xl/sharedStrings.xml><?xml version="1.0" encoding="utf-8"?>
<sst xmlns="http://schemas.openxmlformats.org/spreadsheetml/2006/main" count="1325" uniqueCount="553">
  <si>
    <r>
      <rPr>
        <sz val="14"/>
        <rFont val="Times New Roman"/>
        <family val="1"/>
      </rPr>
      <t>4, l</t>
    </r>
  </si>
  <si>
    <r>
      <rPr>
        <sz val="14"/>
        <rFont val="Times New Roman"/>
        <family val="1"/>
      </rPr>
      <t>5</t>
    </r>
    <r>
      <rPr>
        <vertAlign val="subscript"/>
        <sz val="14"/>
        <rFont val="Times New Roman"/>
        <family val="1"/>
      </rPr>
      <t>s</t>
    </r>
    <r>
      <rPr>
        <sz val="14"/>
        <rFont val="Times New Roman"/>
        <family val="1"/>
      </rPr>
      <t>3</t>
    </r>
  </si>
  <si>
    <r>
      <rPr>
        <sz val="14"/>
        <rFont val="Times New Roman"/>
        <family val="1"/>
      </rPr>
      <t>l l ,7</t>
    </r>
  </si>
  <si>
    <t>І50</t>
  </si>
  <si>
    <t xml:space="preserve">метание
мяча 140 г
</t>
  </si>
  <si>
    <t>прыжок
в длину (см)</t>
  </si>
  <si>
    <t>бег 30 м (сек.)</t>
  </si>
  <si>
    <t>бег 60 м (сск.)</t>
  </si>
  <si>
    <t>бег 100 м (сек.)</t>
  </si>
  <si>
    <t>Таблица оценки легкоатлетичеекого многоборья
Всероссииских  спортивных игр школьников "Президентские спортивные игры"</t>
  </si>
  <si>
    <t>девушки</t>
  </si>
  <si>
    <t xml:space="preserve">метание мяча 140 г
</t>
  </si>
  <si>
    <t>бег 800 м                 (мин, сек)</t>
  </si>
  <si>
    <t>бег 600 м     (мин, сек)</t>
  </si>
  <si>
    <t>юноши</t>
  </si>
  <si>
    <t>очки</t>
  </si>
  <si>
    <t>3.00,0</t>
  </si>
  <si>
    <t>1.43,0</t>
  </si>
  <si>
    <t>2.01,0</t>
  </si>
  <si>
    <t>4.00,0</t>
  </si>
  <si>
    <t>&gt;12,2</t>
  </si>
  <si>
    <t>&gt;6,9</t>
  </si>
  <si>
    <t>&gt;4.00,0</t>
  </si>
  <si>
    <t>&lt;2.01,0</t>
  </si>
  <si>
    <t>&gt;660</t>
  </si>
  <si>
    <t>&gt;70,00</t>
  </si>
  <si>
    <t>2.01,0&lt;=2.01,6</t>
  </si>
  <si>
    <t>2.01,6&lt;=2.02,4</t>
  </si>
  <si>
    <t>2.02,4&lt;=2.03,2</t>
  </si>
  <si>
    <t>2.03,2&lt;=2.04,0</t>
  </si>
  <si>
    <t>2.04,0&lt;=2.04,8</t>
  </si>
  <si>
    <t>2.04,8&lt;=2.05,6</t>
  </si>
  <si>
    <t>2.05,6&lt;=2.06,4</t>
  </si>
  <si>
    <t>2.06,4&lt;=2.07,2</t>
  </si>
  <si>
    <t>2.07,2&lt;=2.08,0</t>
  </si>
  <si>
    <t>2.08,0&lt;=2.08,8</t>
  </si>
  <si>
    <t>2.08,8&lt;=2.09,6</t>
  </si>
  <si>
    <t>2.09,6&lt;=2.10,4</t>
  </si>
  <si>
    <t>2.10,4&lt;=2.11,2</t>
  </si>
  <si>
    <t>2.11,2&lt;=2.12,0</t>
  </si>
  <si>
    <t>2.12,0&lt;=2.12,8</t>
  </si>
  <si>
    <t>2.12,8&lt;=2.13,6</t>
  </si>
  <si>
    <t>2.13,6&lt;=2.14,4</t>
  </si>
  <si>
    <t>2.14,4&lt;=2.15,2</t>
  </si>
  <si>
    <t>2.15,2&lt;=2.16,0</t>
  </si>
  <si>
    <t>2.16,0&lt;=2.16,8</t>
  </si>
  <si>
    <t>2.16,8&lt;=2.17,6</t>
  </si>
  <si>
    <t>2.17,6&lt;=2.18,4</t>
  </si>
  <si>
    <t>2.18,4&lt;=2.19,2</t>
  </si>
  <si>
    <t>2.19,2&lt;=2.20,0</t>
  </si>
  <si>
    <t>2.20,0&lt;=2.20,8</t>
  </si>
  <si>
    <t>2.20,8&lt;=2.21,6</t>
  </si>
  <si>
    <t>2.21,6&lt;=2.22,4</t>
  </si>
  <si>
    <t>2.22,4&lt;=2.23,2</t>
  </si>
  <si>
    <t>2.23,2&lt;=2.24,0</t>
  </si>
  <si>
    <t>2.24,0&lt;=2.24,8</t>
  </si>
  <si>
    <t>2.24,8&lt;=2.25,6</t>
  </si>
  <si>
    <t>2.25,6&lt;=2.26,4</t>
  </si>
  <si>
    <t>2.26,4&lt;=2.27,2</t>
  </si>
  <si>
    <t>2.27,2&lt;=2.28,0</t>
  </si>
  <si>
    <t>2.28,0&lt;=2.28,8</t>
  </si>
  <si>
    <t>2.28,8&lt;=2.29,6</t>
  </si>
  <si>
    <t>2.29,6&lt;=2.30,4</t>
  </si>
  <si>
    <t>2.30,4&lt;=2.31,2</t>
  </si>
  <si>
    <t>2.31,2&lt;=2.32,0</t>
  </si>
  <si>
    <t>2.32,0&lt;=2.32,8</t>
  </si>
  <si>
    <t>2.32,8&lt;=2.33,6</t>
  </si>
  <si>
    <t>2.33,6&lt;=2.34,4</t>
  </si>
  <si>
    <t>2.34,4&lt;=2.35,2</t>
  </si>
  <si>
    <t>2.35,2&lt;=2.36,0</t>
  </si>
  <si>
    <t>2.36,0&lt;=2.36,8</t>
  </si>
  <si>
    <t>2.36,8&lt;=2.37,6</t>
  </si>
  <si>
    <t>2.37,6&lt;=2.38,4</t>
  </si>
  <si>
    <t>2.38,4&lt;=2.39,2</t>
  </si>
  <si>
    <t>2.39,2&lt;=2.40,0</t>
  </si>
  <si>
    <t>2.40,0&lt;=2.40,8</t>
  </si>
  <si>
    <t>2.40,8&lt;=2.41,6</t>
  </si>
  <si>
    <t>2.41,6&lt;=2.42,4</t>
  </si>
  <si>
    <t>2.42,4&lt;=2.43,2</t>
  </si>
  <si>
    <t>2.43,2&lt;=2.44,0</t>
  </si>
  <si>
    <t>2.44,0&lt;=2.44,8</t>
  </si>
  <si>
    <t>2.44,8&lt;=2.45,6</t>
  </si>
  <si>
    <t>2.45,6&lt;=2.46,4</t>
  </si>
  <si>
    <t>2.46,4&lt;=2.47,2</t>
  </si>
  <si>
    <t>2.47,2&lt;=2.48,0</t>
  </si>
  <si>
    <t>2.48,0&lt;=2.48,8</t>
  </si>
  <si>
    <t>2.48,8&lt;=2.49,6</t>
  </si>
  <si>
    <t>2.49,6&lt;=2.50,4</t>
  </si>
  <si>
    <t>2.50,4&lt;=2.51,2</t>
  </si>
  <si>
    <t>2.51,2&lt;=2.52,0</t>
  </si>
  <si>
    <t>2.52,0&lt;=2.52,8</t>
  </si>
  <si>
    <t>2.52,8&lt;=2.53,6</t>
  </si>
  <si>
    <t>2.53,6&lt;=2.54,4</t>
  </si>
  <si>
    <t>2.54,4&lt;=2.55,2</t>
  </si>
  <si>
    <t>2.55,2&lt;=2.56,0</t>
  </si>
  <si>
    <t>2.56,0&lt;=2.56,8</t>
  </si>
  <si>
    <t>2.56,8&lt;=2.57,6</t>
  </si>
  <si>
    <t>2.57,6&lt;=2.58,4</t>
  </si>
  <si>
    <t>2.58,4&lt;=2.59,2</t>
  </si>
  <si>
    <t>2.59,2&lt;=3.00,0</t>
  </si>
  <si>
    <t>3.00,0&lt;=3.00,8</t>
  </si>
  <si>
    <t>3.00,8&lt;=3.01,6</t>
  </si>
  <si>
    <t>3.01,6&lt;=3.02,4</t>
  </si>
  <si>
    <t>3.02,4&lt;=3.03,2</t>
  </si>
  <si>
    <t>3.03,2&lt;=3.04,0</t>
  </si>
  <si>
    <t>3.04,0&lt;=3.04,8</t>
  </si>
  <si>
    <t>3.04,8&lt;=3.05,6</t>
  </si>
  <si>
    <t>3.05,6&lt;=3.06,4</t>
  </si>
  <si>
    <t>3.06,4&lt;=3.07,2</t>
  </si>
  <si>
    <t>3.07,2&lt;=3.08,0</t>
  </si>
  <si>
    <t>3.08,0&lt;=3.08,8</t>
  </si>
  <si>
    <t>3.08,8&lt;=3.09,6</t>
  </si>
  <si>
    <t>3.09,6&lt;=3.10,4</t>
  </si>
  <si>
    <t>3.10,4&lt;=3.11,2</t>
  </si>
  <si>
    <t>3.11,2&lt;=3.12,0</t>
  </si>
  <si>
    <t>3.12,0&lt;=3.12,8</t>
  </si>
  <si>
    <t>3.12,8&lt;=3.13,6</t>
  </si>
  <si>
    <t>3.13,6&lt;=3.14,4</t>
  </si>
  <si>
    <t>3.14,4&lt;=3.15,2</t>
  </si>
  <si>
    <t>3.15,2&lt;=3.16,0</t>
  </si>
  <si>
    <t>3.16,0&lt;=3.16,8</t>
  </si>
  <si>
    <t>3.16,8&lt;=3.17,6</t>
  </si>
  <si>
    <t>3.17,6&lt;=3.18,4</t>
  </si>
  <si>
    <t>3.18,4&lt;=3.19,2</t>
  </si>
  <si>
    <t>3.19,2&lt;=3.20,0</t>
  </si>
  <si>
    <t>3.20,0&lt;=3.20,8</t>
  </si>
  <si>
    <t>3.20,8&lt;=3.21,6</t>
  </si>
  <si>
    <t>3.21,6&lt;=3.22,4</t>
  </si>
  <si>
    <t>3.22,4&lt;=3.23,2</t>
  </si>
  <si>
    <t>3.23,2&lt;=3.24,0</t>
  </si>
  <si>
    <t>3.24,0&lt;=3.24,8</t>
  </si>
  <si>
    <t>3.24,8&lt;=3.25,6</t>
  </si>
  <si>
    <t>3.25,6&lt;=3.26,4</t>
  </si>
  <si>
    <t>3.26,4&lt;=3.27,2</t>
  </si>
  <si>
    <t>3.27,2&lt;=3.28,0</t>
  </si>
  <si>
    <t>3.28,0&lt;=3.28,8</t>
  </si>
  <si>
    <t>3.28,8&lt;=3.29,6</t>
  </si>
  <si>
    <t>3.29,6&lt;=3.30,4</t>
  </si>
  <si>
    <t>3.30,4&lt;=3.31,2</t>
  </si>
  <si>
    <t>3.31,2&lt;=3.32,0</t>
  </si>
  <si>
    <t>3.32,0&lt;=3.32,8</t>
  </si>
  <si>
    <t>3.32,8&lt;=3.33,6</t>
  </si>
  <si>
    <t>3.33,6&lt;=3.34,4</t>
  </si>
  <si>
    <t>3.34,4&lt;=3.35,2</t>
  </si>
  <si>
    <t>3.35,2&lt;=3.36,0</t>
  </si>
  <si>
    <t>3.36,0&lt;=3.36,8</t>
  </si>
  <si>
    <t>3.36,8&lt;=3.37,6</t>
  </si>
  <si>
    <t>3.37,6&lt;=3.38,4</t>
  </si>
  <si>
    <t>3.38,4&lt;=3.39,2</t>
  </si>
  <si>
    <t>3.39,2&lt;=3.40,0</t>
  </si>
  <si>
    <t>3.40,0&lt;=3.40,8</t>
  </si>
  <si>
    <t>3.40,8&lt;=3.41,6</t>
  </si>
  <si>
    <t>3.41,6&lt;=3.42,4</t>
  </si>
  <si>
    <t>3.42,4&lt;=3.43,2</t>
  </si>
  <si>
    <t>3.43,2&lt;=3.44,0</t>
  </si>
  <si>
    <t>3.44,0&lt;=3.44,8</t>
  </si>
  <si>
    <t>3.44,8&lt;=3.45,6</t>
  </si>
  <si>
    <t>3.45,6&lt;=3.46,4</t>
  </si>
  <si>
    <t>3.46,4&lt;=3.47,2</t>
  </si>
  <si>
    <t>3.47,2&lt;=3.48,0</t>
  </si>
  <si>
    <t>3.48,0&lt;=3.48,8</t>
  </si>
  <si>
    <t>3.48,8&lt;=3.49,6</t>
  </si>
  <si>
    <t>3.49,6&lt;=3.50,4</t>
  </si>
  <si>
    <t>3.50,4&lt;=3.51,2</t>
  </si>
  <si>
    <t>3.51,2&lt;=3.52,0</t>
  </si>
  <si>
    <t>3.52,0&lt;=3.52,8</t>
  </si>
  <si>
    <t>3.52,8&lt;=3.53,6</t>
  </si>
  <si>
    <t>3.53,6&lt;=3.54,4</t>
  </si>
  <si>
    <t>3.54,4&lt;=3.55,2</t>
  </si>
  <si>
    <t>3.55,2&lt;=3.56,0</t>
  </si>
  <si>
    <t>3.56,0&lt;=3.56,8</t>
  </si>
  <si>
    <t>3.56,8&lt;=3.57,6</t>
  </si>
  <si>
    <t>3.57,6&lt;=3.58,4</t>
  </si>
  <si>
    <t>3.58,4&lt;=3.59,2</t>
  </si>
  <si>
    <t>3.59,2&lt;=4.00,0</t>
  </si>
  <si>
    <t>&gt;555</t>
  </si>
  <si>
    <t>&gt;58,00</t>
  </si>
  <si>
    <t>&gt;7,1</t>
  </si>
  <si>
    <t>&gt;13,5</t>
  </si>
  <si>
    <t>&lt;1.43,0</t>
  </si>
  <si>
    <t>&gt;3.00,0</t>
  </si>
  <si>
    <t>1.43,0&lt;=1.43,3</t>
  </si>
  <si>
    <t>1.43,3&lt;=1.43,8</t>
  </si>
  <si>
    <t>1.43,8&lt;=1.44,3</t>
  </si>
  <si>
    <t>1.44,3&lt;=1.44,8</t>
  </si>
  <si>
    <t>1.44,8&lt;=1.45,3</t>
  </si>
  <si>
    <t>1.45,3&lt;=1.45,8</t>
  </si>
  <si>
    <t>1.45,8&lt;=1.46,3</t>
  </si>
  <si>
    <t>1.46,3&lt;=1.46,8</t>
  </si>
  <si>
    <t>1.46,8&lt;=1.47,3</t>
  </si>
  <si>
    <t>1.47,3&lt;=1.47,8</t>
  </si>
  <si>
    <t>1.47,8&lt;=1.48,3</t>
  </si>
  <si>
    <t>1.48,3&lt;=1.48,8</t>
  </si>
  <si>
    <t>1.48,8&lt;=1.49,3</t>
  </si>
  <si>
    <t>1.49,3&lt;=1.49,8</t>
  </si>
  <si>
    <t>1.49,8&lt;=1.50,3</t>
  </si>
  <si>
    <t>1.50,3&lt;=1.50,8</t>
  </si>
  <si>
    <t>1.50,8&lt;=1.51,3</t>
  </si>
  <si>
    <t>1.51,3&lt;=1.51,8</t>
  </si>
  <si>
    <t>1.51,8&lt;=1.52,3</t>
  </si>
  <si>
    <t>1.52,3&lt;=1.52,8</t>
  </si>
  <si>
    <t>1.52,8&lt;=1.53,3</t>
  </si>
  <si>
    <t>1.53,3&lt;=1.53,8</t>
  </si>
  <si>
    <t>1.53,8&lt;=1.54,3</t>
  </si>
  <si>
    <t>1.54,3&lt;=1.54,8</t>
  </si>
  <si>
    <t>1.54,8&lt;=1.55,3</t>
  </si>
  <si>
    <t>1.55,3&lt;=1.55,8</t>
  </si>
  <si>
    <t>1.55,8&lt;=1.56,3</t>
  </si>
  <si>
    <t>1.56,3&lt;=1.56,8</t>
  </si>
  <si>
    <t>1.56,8&lt;=1.57,3</t>
  </si>
  <si>
    <t>1.57,3&lt;=1.57,8</t>
  </si>
  <si>
    <t>1.57,8&lt;=1.58,3</t>
  </si>
  <si>
    <t>1.58,3&lt;=1.58,8</t>
  </si>
  <si>
    <t>1.58,8&lt;=1.59,3</t>
  </si>
  <si>
    <t>1.59,3&lt;=1.59,8</t>
  </si>
  <si>
    <t>1.59,8&lt;=2.00,3</t>
  </si>
  <si>
    <t>2.00,3&lt;=2.00,8</t>
  </si>
  <si>
    <t>2.00,8&lt;=2.01,3</t>
  </si>
  <si>
    <t>2.01,3&lt;=2.01,8</t>
  </si>
  <si>
    <t>2.01,8&lt;=2.02,3</t>
  </si>
  <si>
    <t>2.02,3&lt;=2.02,8</t>
  </si>
  <si>
    <t>2.02,8&lt;=2.03,3</t>
  </si>
  <si>
    <t>2.03,3&lt;=2.03,8</t>
  </si>
  <si>
    <t>2.03,8&lt;=2.04,3</t>
  </si>
  <si>
    <t>2.04,3&lt;=2.04,8</t>
  </si>
  <si>
    <t>2.04,8&lt;=2.05,3</t>
  </si>
  <si>
    <t>2.05,3&lt;=2.05,8</t>
  </si>
  <si>
    <t>2.05,8&lt;=2.06,3</t>
  </si>
  <si>
    <t>2.06,3&lt;=2.06,8</t>
  </si>
  <si>
    <t>2.06,8&lt;=2.07,3</t>
  </si>
  <si>
    <t>2.07,3&lt;=2.07,8</t>
  </si>
  <si>
    <t>2.07,8&lt;=2.08,3</t>
  </si>
  <si>
    <t>2.08,3&lt;=2.08,8</t>
  </si>
  <si>
    <t>2.08,8&lt;=2.09,3</t>
  </si>
  <si>
    <t>2.09,3&lt;=2.09,8</t>
  </si>
  <si>
    <t>2.09,8&lt;=2.10,3</t>
  </si>
  <si>
    <t>2.10,3&lt;=2.10,8</t>
  </si>
  <si>
    <t>2.10,8&lt;=2.11,3</t>
  </si>
  <si>
    <t>2.11,3&lt;=2.11,8</t>
  </si>
  <si>
    <t>2.11,8&lt;=2.12,3</t>
  </si>
  <si>
    <t>2.12,3&lt;=2.12,8</t>
  </si>
  <si>
    <t>2.12,8&lt;=2.13,3</t>
  </si>
  <si>
    <t>2.13,3&lt;=2.13,8</t>
  </si>
  <si>
    <t>2.13,8&lt;=2.14,3</t>
  </si>
  <si>
    <t>2.14,3&lt;=2.14,8</t>
  </si>
  <si>
    <t>2.14,8&lt;=2.15,3</t>
  </si>
  <si>
    <t>2.15,3&lt;=2.15,8</t>
  </si>
  <si>
    <t>2.15,8&lt;=2.16,3</t>
  </si>
  <si>
    <t>2.16,3&lt;=2.16,8</t>
  </si>
  <si>
    <t>2.16,8&lt;=2.17,3</t>
  </si>
  <si>
    <t>2.17,3&lt;=2.17,8</t>
  </si>
  <si>
    <t>2.17,8&lt;=2.18,3</t>
  </si>
  <si>
    <t>2.18,3&lt;=2.18,8</t>
  </si>
  <si>
    <t>2.18,8&lt;=2.19,3</t>
  </si>
  <si>
    <t>2.19,3&lt;=2.19,8</t>
  </si>
  <si>
    <t>2.19,8&lt;=2.20,3</t>
  </si>
  <si>
    <t>2.20,3&lt;=2.20,8</t>
  </si>
  <si>
    <t>2.20,8&lt;=2.21,3</t>
  </si>
  <si>
    <t>2.21,3&lt;=2.21,8</t>
  </si>
  <si>
    <t>2.21,8&lt;=2.22,3</t>
  </si>
  <si>
    <t>2.22,3&lt;=2.22,8</t>
  </si>
  <si>
    <t>2.22,8&lt;=2.23,3</t>
  </si>
  <si>
    <t>2.23,3&lt;=2.23,8</t>
  </si>
  <si>
    <t>2.23,8&lt;=2.24,3</t>
  </si>
  <si>
    <t>2.24,3&lt;=2.24,8</t>
  </si>
  <si>
    <t>2.24,8&lt;=2.25,3</t>
  </si>
  <si>
    <t>2.25,3&lt;=2.25,8</t>
  </si>
  <si>
    <t>2.25,8&lt;=2.26,3</t>
  </si>
  <si>
    <t>2.26,3&lt;=2.26,8</t>
  </si>
  <si>
    <t>2.26,8&lt;=2.27,3</t>
  </si>
  <si>
    <t>2.27,3&lt;=2.27,8</t>
  </si>
  <si>
    <t>2.27,8&lt;=2.28,3</t>
  </si>
  <si>
    <t>2.28,3&lt;=2.28,8</t>
  </si>
  <si>
    <t>2.28,8&lt;=2.29,3</t>
  </si>
  <si>
    <t>2.29,3&lt;=2.29,8</t>
  </si>
  <si>
    <t>2.29,8&lt;=2.30,3</t>
  </si>
  <si>
    <t>2.30,3&lt;=2.30,8</t>
  </si>
  <si>
    <t>2.30,8&lt;=2.31,3</t>
  </si>
  <si>
    <t>2.31,3&lt;=2.31,8</t>
  </si>
  <si>
    <t>2.31,8&lt;=2.32,3</t>
  </si>
  <si>
    <t>2.32,3&lt;=2.32,8</t>
  </si>
  <si>
    <t>2.32,8&lt;=2.33,3</t>
  </si>
  <si>
    <t>2.33,3&lt;=2.33,8</t>
  </si>
  <si>
    <t>2.33,8&lt;=2.34,3</t>
  </si>
  <si>
    <t>2.34,3&lt;=2.34,8</t>
  </si>
  <si>
    <t>2.34,8&lt;=2.35,3</t>
  </si>
  <si>
    <t>2.35,3&lt;=2.35,8</t>
  </si>
  <si>
    <t>2.35,8&lt;=2.36,3</t>
  </si>
  <si>
    <t>2.36,3&lt;=2.36,8</t>
  </si>
  <si>
    <t>2.36,8&lt;=2.37,3</t>
  </si>
  <si>
    <t>2.37,3&lt;=2.37,8</t>
  </si>
  <si>
    <t>2.37,8&lt;=2.38,3</t>
  </si>
  <si>
    <t>2.38,3&lt;=2.38,8</t>
  </si>
  <si>
    <t>2.38,8&lt;=2.39,3</t>
  </si>
  <si>
    <t>2.39,3&lt;=2.39,8</t>
  </si>
  <si>
    <t>2.39,8&lt;=2.40,3</t>
  </si>
  <si>
    <t>2.40,3&lt;=2.40,8</t>
  </si>
  <si>
    <t>2.40,8&lt;=2.41,3</t>
  </si>
  <si>
    <t>2.41,3&lt;=2.41,8</t>
  </si>
  <si>
    <t>2.41,8&lt;=2.42,3</t>
  </si>
  <si>
    <t>2.42,3&lt;=2.42,8</t>
  </si>
  <si>
    <t>2.42,8&lt;=2.43,3</t>
  </si>
  <si>
    <t>2.43,3&lt;=2.43,8</t>
  </si>
  <si>
    <t>2.43,8&lt;=2.44,4</t>
  </si>
  <si>
    <t>2.44,4&lt;=2.45,0</t>
  </si>
  <si>
    <t>2.45,0&lt;=2.45,6</t>
  </si>
  <si>
    <t>2.45,6&lt;=2.46,2</t>
  </si>
  <si>
    <t>2.46,2&lt;=2.46,8</t>
  </si>
  <si>
    <t>2.46,8&lt;=2.47,4</t>
  </si>
  <si>
    <t>2.47,4&lt;=2.48,0</t>
  </si>
  <si>
    <t>2.48,0&lt;=2.48,6</t>
  </si>
  <si>
    <t>2.48,6&lt;=2.49,2</t>
  </si>
  <si>
    <t>2.49,2&lt;=2.49,8</t>
  </si>
  <si>
    <t>2.49,8&lt;=2.50,4</t>
  </si>
  <si>
    <t>2.50,4&lt;=2.51,0</t>
  </si>
  <si>
    <t>2.51,0&lt;=2.51,6</t>
  </si>
  <si>
    <t>2.51,6&lt;=2.52,2</t>
  </si>
  <si>
    <t>2.52,2&lt;=2.52,8</t>
  </si>
  <si>
    <t>2.52,8&lt;=2.53,4</t>
  </si>
  <si>
    <t>2.53,4&lt;=2.54,0</t>
  </si>
  <si>
    <t>2.54,0&lt;=2.54,6</t>
  </si>
  <si>
    <t>2.54,6&lt;=2.55,2</t>
  </si>
  <si>
    <t>2.55,2&lt;=2.55,8</t>
  </si>
  <si>
    <t>2.55,8&lt;=2.56,4</t>
  </si>
  <si>
    <t>2.56,4&lt;=2.57,0</t>
  </si>
  <si>
    <t>2.57,0&lt;=2.57,6</t>
  </si>
  <si>
    <t>2.57,6&lt;=2.58,2</t>
  </si>
  <si>
    <t>2.58,2&lt;=2.58,8</t>
  </si>
  <si>
    <t>2.58,8&lt;=2.59,4</t>
  </si>
  <si>
    <t>2.59,4&lt;=3.00,0</t>
  </si>
  <si>
    <r>
      <rPr>
        <b/>
        <sz val="14"/>
        <color theme="1"/>
        <rFont val="Times New Roman"/>
        <family val="1"/>
        <charset val="204"/>
      </rPr>
      <t xml:space="preserve">ПРОТОКОЛ                                                                                                                          
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</t>
    </r>
  </si>
  <si>
    <t>Дата проведения</t>
  </si>
  <si>
    <t>Место проведения</t>
  </si>
  <si>
    <t>ВСЕРОССИЙСКИЕ СПОРТИВНЫЕ ИГРЫ ШКОЛЬНИКОВ "ПРЕЗИДЕНТСКИЕ СПОРТИВНЫЕ ИГРЫ"</t>
  </si>
  <si>
    <t>Место в личном первенстве</t>
  </si>
  <si>
    <t>Место в командном зачете</t>
  </si>
  <si>
    <t>№ п/п</t>
  </si>
  <si>
    <t>рез-т</t>
  </si>
  <si>
    <t>СУММА ОЧКОВ КОМАНДЫ</t>
  </si>
  <si>
    <t>Метание мяча</t>
  </si>
  <si>
    <t xml:space="preserve">Бег 60 м.                    </t>
  </si>
  <si>
    <t>Сумма очков</t>
  </si>
  <si>
    <t>Главный судья:</t>
  </si>
  <si>
    <t>Главный секретарь:</t>
  </si>
  <si>
    <t xml:space="preserve">Прыжок         в длину         </t>
  </si>
  <si>
    <t>не трогать</t>
  </si>
  <si>
    <t>Участник</t>
  </si>
  <si>
    <t xml:space="preserve"> </t>
  </si>
  <si>
    <t>Команда</t>
  </si>
  <si>
    <t>Место</t>
  </si>
  <si>
    <r>
      <rPr>
        <b/>
        <sz val="14"/>
        <color theme="1"/>
        <rFont val="Times New Roman"/>
        <family val="1"/>
        <charset val="204"/>
      </rPr>
      <t xml:space="preserve">ИТОГОВЫЙ ПРОТОКОЛ КОМАНДНОГО ЗАЧЕТА                                                                                                                          
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</t>
    </r>
  </si>
  <si>
    <t>Сумма команды</t>
  </si>
  <si>
    <t>ДЕВУШКИ</t>
  </si>
  <si>
    <t>Бег 600 м.</t>
  </si>
  <si>
    <t>ВСЕРОССИЙСКИЕ СПОРТИВНЫЕ ИГРЫ ШКОЛЬНИКОВ                                                     "ПРЕЗИДЕНТСКИЕ СПОРТИВНЫЕ ИГРЫ"</t>
  </si>
  <si>
    <r>
      <rPr>
        <b/>
        <sz val="14"/>
        <color theme="1"/>
        <rFont val="Times New Roman"/>
        <family val="1"/>
        <charset val="204"/>
      </rPr>
      <t xml:space="preserve"> ПРОТОКОЛ КОМАНДНОГО ЗАЧЕТА                                                                                                                          
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</t>
    </r>
  </si>
  <si>
    <t>лёгкоатлетической эстафеты</t>
  </si>
  <si>
    <t>Результат</t>
  </si>
  <si>
    <t>Многоборье</t>
  </si>
  <si>
    <t>Эстафета</t>
  </si>
  <si>
    <t>Сумма мест</t>
  </si>
  <si>
    <t>результат</t>
  </si>
  <si>
    <t>соревнований по легкой атлетике</t>
  </si>
  <si>
    <t>Вид двоеборья</t>
  </si>
  <si>
    <t>Бег 60 м + прыжок в длину</t>
  </si>
  <si>
    <t>Бег 600 м + метание</t>
  </si>
  <si>
    <t xml:space="preserve">соревнований по легкоатлетическому двоеборью </t>
  </si>
  <si>
    <t>Команда 19</t>
  </si>
  <si>
    <t>Команда 20</t>
  </si>
  <si>
    <t>личного первенства по легкоатлетическому двоеборью
(бег 60 метров, прыжок в длину)</t>
  </si>
  <si>
    <t>личного первенства по легкоатлетическому двоеборью
(бег 600 метров, метание мяча)</t>
  </si>
  <si>
    <r>
      <t xml:space="preserve">(школьного муниципального, регионального) </t>
    </r>
    <r>
      <rPr>
        <sz val="14"/>
        <color theme="1"/>
        <rFont val="Times New Roman"/>
        <family val="1"/>
        <charset val="204"/>
      </rPr>
      <t>этапа</t>
    </r>
  </si>
  <si>
    <t>ВСЕРОССИЙСКИЕ СПОРТИВНЫЕ ИГРЫ ШКОЛЬНИКОВ 
"ПРЕЗИДЕНТСКИЕ СПОРТИВНЫЕ ИГРЫ"</t>
  </si>
  <si>
    <r>
      <t xml:space="preserve">(школьного, муниципального, регионального) </t>
    </r>
    <r>
      <rPr>
        <sz val="14"/>
        <color theme="1"/>
        <rFont val="Times New Roman"/>
        <family val="1"/>
        <charset val="204"/>
      </rPr>
      <t>этапа</t>
    </r>
  </si>
  <si>
    <t>_____________________________________________________________</t>
  </si>
  <si>
    <t>Наименование проводящей организации</t>
  </si>
  <si>
    <t>МБОУ “Гимназия №14”</t>
  </si>
  <si>
    <t>Горбунова Виктория Эдуардовна</t>
  </si>
  <si>
    <t>МАОУ “Сош№15”</t>
  </si>
  <si>
    <t>Филатова Диана Денисовна</t>
  </si>
  <si>
    <t>Зиятдинова Алсу Маратовна</t>
  </si>
  <si>
    <t>Ахметзянова Карина Руслановна</t>
  </si>
  <si>
    <t>Иляхина Елизавета Александровна</t>
  </si>
  <si>
    <t>Ахмадиева Алина Айдаровна</t>
  </si>
  <si>
    <t>Ахметшина Диана Ришатовна</t>
  </si>
  <si>
    <t>Туктарова Залина Ильдусовна</t>
  </si>
  <si>
    <t>Кречко Ева Олеговна</t>
  </si>
  <si>
    <t>Хабибуллина Эльза Наилевна</t>
  </si>
  <si>
    <t xml:space="preserve">Хамидуллина Зиля Эльмировна </t>
  </si>
  <si>
    <t>«Центр образование №16»</t>
  </si>
  <si>
    <t>Ильковская Елизавета Дмитриевна</t>
  </si>
  <si>
    <t>Карамова Жасмин Ниязовна</t>
  </si>
  <si>
    <t>Хикматуллина Лия Альбертовна</t>
  </si>
  <si>
    <t>Камалова Анна Стасовна</t>
  </si>
  <si>
    <t>Чекмакова Алена Максимовна</t>
  </si>
  <si>
    <t>Евдокимова София Дмитриевна</t>
  </si>
  <si>
    <t>МБОУ «Гимназия № 26»</t>
  </si>
  <si>
    <t>Трондина Арина Алексеевна</t>
  </si>
  <si>
    <t>Нуриева Малика Ильдаровна</t>
  </si>
  <si>
    <t>Шиянова Мария Константиновна</t>
  </si>
  <si>
    <t>Давлетшина Айсель Раиловна</t>
  </si>
  <si>
    <t>Сатдарова Айсель Рамилевна</t>
  </si>
  <si>
    <t>Ординарцева Анастасия Валерьевна</t>
  </si>
  <si>
    <t>МБОУ "СОШ №25"</t>
  </si>
  <si>
    <t>Халиуллина Божена Эдуардовна</t>
  </si>
  <si>
    <t>Войченко София Романовна</t>
  </si>
  <si>
    <t>Ренева Анастасия Михайловна</t>
  </si>
  <si>
    <t>Серова Татьяна Васильевна</t>
  </si>
  <si>
    <t>Валиева Милана Ильгизоввна</t>
  </si>
  <si>
    <t>Шуматбаева Дарья Эдуардовна</t>
  </si>
  <si>
    <t xml:space="preserve">МБОУ “СШ№32 с УИОП”
</t>
  </si>
  <si>
    <t>Овчинникова Марина Александровна</t>
  </si>
  <si>
    <t>Пестерева Янита Петровна</t>
  </si>
  <si>
    <t>Хафизова Назиля Маратовна</t>
  </si>
  <si>
    <t xml:space="preserve">Рузанова Ксения Владимировна </t>
  </si>
  <si>
    <t>Нигматзянова Малика Ленаровна</t>
  </si>
  <si>
    <t>Чадаева Кира Артемовна</t>
  </si>
  <si>
    <t>МБОУ "СОШ №23"</t>
  </si>
  <si>
    <t>Курочкина Таисия Владимировна</t>
  </si>
  <si>
    <t>Давлеева Карина Артуровна</t>
  </si>
  <si>
    <t>Куликова Ксения Павловна</t>
  </si>
  <si>
    <t>Файзуллина Элина Адильевна</t>
  </si>
  <si>
    <t>Шафикова Амина Ильфатовна</t>
  </si>
  <si>
    <t>Исмаилова Виктория Элержоновна</t>
  </si>
  <si>
    <t>МАОУ “ Лицей инновационных технологий №36”</t>
  </si>
  <si>
    <t>Абдуллина АсельАйратовна</t>
  </si>
  <si>
    <t>Бударная Елизавета Эдуардовна</t>
  </si>
  <si>
    <t>Мухутдинова Азалия Рустемовна</t>
  </si>
  <si>
    <t>Матвеева Ландыш Руслановна</t>
  </si>
  <si>
    <t>Сайфетдинова Елизавета Эдуардовна</t>
  </si>
  <si>
    <t>Успенская Мальвина Дмитриевна</t>
  </si>
  <si>
    <t>МБОУ «Многопрофильная школа №39»</t>
  </si>
  <si>
    <t>Хакимова Алина  Ниязовна</t>
  </si>
  <si>
    <t>Бикчурова Эльмира  Рамисовна</t>
  </si>
  <si>
    <t>Мигманова Регина Фанисовна</t>
  </si>
  <si>
    <t>Сухолытко Анастасия Алексеевна</t>
  </si>
  <si>
    <t>Стародумова Вероника Артемовна</t>
  </si>
  <si>
    <t xml:space="preserve">Гилазетдинова Чулпан Рамилевна </t>
  </si>
  <si>
    <t xml:space="preserve">МБОУ «Средняя общеобразовательная школа № 45 с углубленным изучением отдельных предметов»  </t>
  </si>
  <si>
    <t>Бикузина Валерия Валерьевна</t>
  </si>
  <si>
    <t>Залялетдинова Карина Расиховна</t>
  </si>
  <si>
    <t>Саидахмедова Ульяна Ильмировна</t>
  </si>
  <si>
    <t>Сидорович Евгения Дмитриевна</t>
  </si>
  <si>
    <t>Сорокина Лия Львовна</t>
  </si>
  <si>
    <t>Зиятдинова Лейла Ирековна</t>
  </si>
  <si>
    <t>МБОУ   «Средняя общеобразовательная школа № 53»</t>
  </si>
  <si>
    <t>Мурзина Ульяна Олеговна</t>
  </si>
  <si>
    <t>Шумкова Ева Антоновна</t>
  </si>
  <si>
    <t>Кулакова Дарина Васильевна</t>
  </si>
  <si>
    <t>Ибаева Амина Артуровна</t>
  </si>
  <si>
    <t>Хабибянова Ильвина Ильмировна</t>
  </si>
  <si>
    <t>Якупова Ралина Ильдаровна</t>
  </si>
  <si>
    <t>МБОУ «СОШ № 58»</t>
  </si>
  <si>
    <t>Миронова Юлиана Анатольевна</t>
  </si>
  <si>
    <t>Нуруллина Эмилия Равильевна</t>
  </si>
  <si>
    <t>Зубайруева Зарема Исабеговна</t>
  </si>
  <si>
    <t>Гайнетдинова Диана Линаровна</t>
  </si>
  <si>
    <t>Минязева Элина Робертовна</t>
  </si>
  <si>
    <t>Надршина Гузель Рамисевна</t>
  </si>
  <si>
    <t>Ямалтдинова Самира Рустемовна</t>
  </si>
  <si>
    <t>Николаева Ксения Васильевна</t>
  </si>
  <si>
    <t>«Лицей №78 им. А.С. Пушкина»</t>
  </si>
  <si>
    <t>Хабибуллина Азалия Ильдаровна</t>
  </si>
  <si>
    <t>Шакирова Раяна Рафаэлевна</t>
  </si>
  <si>
    <t>Латыпова Лейла Маратовна</t>
  </si>
  <si>
    <t xml:space="preserve">Хамитова Сафия Рустемовна  </t>
  </si>
  <si>
    <t>МАОУ «Гимназия № 77»</t>
  </si>
  <si>
    <t>Ларичка Полина Артемовна</t>
  </si>
  <si>
    <t>Мавлина Алина Ленаровна</t>
  </si>
  <si>
    <t>Ладкина Анастасия Романовна</t>
  </si>
  <si>
    <t xml:space="preserve">МБОУ «ЦО-Гимназия№57 «Притяжение» </t>
  </si>
  <si>
    <t>Андраманова Елизавета Максимовна</t>
  </si>
  <si>
    <t>Кадикова Самира Айратовна</t>
  </si>
  <si>
    <t>Гареева Айзиля Алмазовна</t>
  </si>
  <si>
    <t>Быкова Регина Вадимовна</t>
  </si>
  <si>
    <t>Четверик Ярослава Ивановна</t>
  </si>
  <si>
    <t>Каримова Карина Рамилевна</t>
  </si>
  <si>
    <t>Колесникова Вероника Дмитриевна</t>
  </si>
  <si>
    <t>Сираева Диляра Азатовна</t>
  </si>
  <si>
    <t>Шарафуллина Сабина Харисовна</t>
  </si>
  <si>
    <t>МБОУ ""СОШ №55"</t>
  </si>
  <si>
    <t>Ермищева Полина Сергеевна</t>
  </si>
  <si>
    <t>Стырова Анастасия Юрьевна</t>
  </si>
  <si>
    <t>Бадминова Изабелла Борисовна</t>
  </si>
  <si>
    <t>Долгая Каролина Георгиевна</t>
  </si>
  <si>
    <t>Уланова Ульяна Константиновна</t>
  </si>
  <si>
    <t>Михайлова Кира Вадимовна</t>
  </si>
  <si>
    <t>МАОУ "СОШ №4"</t>
  </si>
  <si>
    <t>Юнусова Зарина Айратовна</t>
  </si>
  <si>
    <t>Муратова Зилия Ришатовна</t>
  </si>
  <si>
    <t>Зайнуллина Азалия Радиковна</t>
  </si>
  <si>
    <t>Бакирова Сабина Илгамовна</t>
  </si>
  <si>
    <t>Нугуманова Али Ильгизовна</t>
  </si>
  <si>
    <t>Хайриева Рианна Раилевна</t>
  </si>
  <si>
    <t>Кадетская школа №82</t>
  </si>
  <si>
    <t>Моргунова Елизавета Витальевна</t>
  </si>
  <si>
    <t>Мухиярова Юлия Сергеевна</t>
  </si>
  <si>
    <t>Брекешева Алиша Алматовна</t>
  </si>
  <si>
    <t>Гапшевичюте Эльвина Артуровна</t>
  </si>
  <si>
    <t>Гусейханова Радмилла Анатольевна</t>
  </si>
  <si>
    <t>Котрова Софья Александровна</t>
  </si>
  <si>
    <t>2.26,7</t>
  </si>
  <si>
    <t>3.21,0</t>
  </si>
  <si>
    <t>1.58,1</t>
  </si>
  <si>
    <t>2.56,3</t>
  </si>
  <si>
    <t>3.07,3</t>
  </si>
  <si>
    <t>3.00,5</t>
  </si>
  <si>
    <t>3.30,9</t>
  </si>
  <si>
    <t>2.15,6</t>
  </si>
  <si>
    <t>2.20,8</t>
  </si>
  <si>
    <t>2.16,4</t>
  </si>
  <si>
    <t>2.59,3</t>
  </si>
  <si>
    <t>3.26,3</t>
  </si>
  <si>
    <t>2.30,1</t>
  </si>
  <si>
    <t>2.23,9</t>
  </si>
  <si>
    <t>2.19,9</t>
  </si>
  <si>
    <t>2.43,9</t>
  </si>
  <si>
    <t>2.37,1</t>
  </si>
  <si>
    <t>Чувашова Кира Андреевна</t>
  </si>
  <si>
    <t>3.00,1</t>
  </si>
  <si>
    <t>3.45,1</t>
  </si>
  <si>
    <t>4.03,5</t>
  </si>
  <si>
    <t>2.29,9</t>
  </si>
  <si>
    <t>2.54,3</t>
  </si>
  <si>
    <t>2.37,5</t>
  </si>
  <si>
    <t>2.13,4</t>
  </si>
  <si>
    <t>2.37,7</t>
  </si>
  <si>
    <t>3.33,5</t>
  </si>
  <si>
    <t>3.02,7</t>
  </si>
  <si>
    <t>3.03,1</t>
  </si>
  <si>
    <t>2.46,9</t>
  </si>
  <si>
    <t>2.08,7</t>
  </si>
  <si>
    <t>2.35,6</t>
  </si>
  <si>
    <t>2.23,1</t>
  </si>
  <si>
    <t>2.24,7</t>
  </si>
  <si>
    <t>3.18,3</t>
  </si>
  <si>
    <t>3.30,3</t>
  </si>
  <si>
    <t>2.31,0</t>
  </si>
  <si>
    <t>2.21,0</t>
  </si>
  <si>
    <t>2.44,0</t>
  </si>
  <si>
    <t>12.0</t>
  </si>
  <si>
    <t>2.50,6</t>
  </si>
  <si>
    <t>2.40,4</t>
  </si>
  <si>
    <t>2.51,0</t>
  </si>
  <si>
    <t>2.48,9</t>
  </si>
  <si>
    <t>2.26,0</t>
  </si>
  <si>
    <t>3.03,6</t>
  </si>
  <si>
    <t>2.41,7</t>
  </si>
  <si>
    <t>2.56,5</t>
  </si>
  <si>
    <t>3.03,8</t>
  </si>
  <si>
    <t>10,2</t>
  </si>
  <si>
    <t>9,7</t>
  </si>
  <si>
    <t>2.49,7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</si>
</sst>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2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2"/>
    </font>
    <font>
      <sz val="14"/>
      <name val="Times New Roman"/>
      <family val="1"/>
    </font>
    <font>
      <vertAlign val="subscript"/>
      <sz val="14"/>
      <name val="Times New Roman"/>
      <family val="1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C0C0C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sz val="14"/>
      <color rgb="FF31313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1" fontId="3" fillId="0" borderId="1" xfId="0" applyNumberFormat="1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shrinkToFit="1"/>
    </xf>
    <xf numFmtId="1" fontId="8" fillId="0" borderId="1" xfId="0" applyNumberFormat="1" applyFont="1" applyBorder="1" applyAlignment="1">
      <alignment horizontal="center" vertical="center" shrinkToFit="1"/>
    </xf>
    <xf numFmtId="1" fontId="9" fillId="0" borderId="1" xfId="0" applyNumberFormat="1" applyFont="1" applyBorder="1" applyAlignment="1">
      <alignment horizontal="center" vertical="center" shrinkToFit="1"/>
    </xf>
    <xf numFmtId="1" fontId="10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0" xfId="1" applyFont="1" applyAlignment="1">
      <alignment vertical="top" wrapText="1"/>
    </xf>
    <xf numFmtId="0" fontId="13" fillId="0" borderId="1" xfId="0" applyFont="1" applyBorder="1" applyAlignment="1">
      <alignment horizontal="center" vertical="center"/>
    </xf>
    <xf numFmtId="47" fontId="1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2" fontId="3" fillId="0" borderId="1" xfId="0" applyNumberFormat="1" applyFont="1" applyBorder="1" applyAlignment="1">
      <alignment horizontal="center" vertical="center" shrinkToFit="1"/>
    </xf>
    <xf numFmtId="2" fontId="0" fillId="0" borderId="1" xfId="0" applyNumberForma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shrinkToFit="1"/>
    </xf>
    <xf numFmtId="2" fontId="13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shrinkToFit="1"/>
    </xf>
    <xf numFmtId="1" fontId="7" fillId="0" borderId="6" xfId="0" applyNumberFormat="1" applyFont="1" applyBorder="1" applyAlignment="1">
      <alignment horizontal="center" vertical="center" shrinkToFit="1"/>
    </xf>
    <xf numFmtId="0" fontId="16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8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18" fillId="0" borderId="0" xfId="0" applyFont="1"/>
    <xf numFmtId="0" fontId="0" fillId="5" borderId="0" xfId="0" applyFill="1"/>
    <xf numFmtId="0" fontId="13" fillId="0" borderId="0" xfId="0" applyFont="1" applyAlignment="1" applyProtection="1">
      <alignment horizontal="center" vertical="center"/>
      <protection locked="0"/>
    </xf>
    <xf numFmtId="0" fontId="19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6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2" fillId="0" borderId="0" xfId="0" applyFont="1"/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5" fillId="0" borderId="0" xfId="0" applyFont="1" applyAlignment="1" applyProtection="1">
      <alignment vertical="center"/>
      <protection locked="0"/>
    </xf>
    <xf numFmtId="0" fontId="1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47" fontId="23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47" fontId="18" fillId="0" borderId="1" xfId="0" applyNumberFormat="1" applyFont="1" applyBorder="1" applyAlignment="1">
      <alignment horizontal="center" vertical="center"/>
    </xf>
    <xf numFmtId="0" fontId="19" fillId="6" borderId="1" xfId="0" applyFont="1" applyFill="1" applyBorder="1" applyAlignment="1" applyProtection="1">
      <alignment horizontal="center" vertical="center"/>
      <protection locked="0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9" fillId="0" borderId="0" xfId="0" applyFont="1" applyAlignment="1" applyProtection="1">
      <alignment horizontal="left" vertical="center"/>
      <protection locked="0"/>
    </xf>
    <xf numFmtId="49" fontId="19" fillId="6" borderId="1" xfId="0" applyNumberFormat="1" applyFont="1" applyFill="1" applyBorder="1" applyAlignment="1" applyProtection="1">
      <alignment horizontal="center" vertical="center"/>
      <protection locked="0"/>
    </xf>
    <xf numFmtId="49" fontId="19" fillId="0" borderId="1" xfId="0" applyNumberFormat="1" applyFont="1" applyBorder="1" applyAlignment="1" applyProtection="1">
      <alignment horizontal="center" vertical="center"/>
      <protection locked="0"/>
    </xf>
    <xf numFmtId="164" fontId="19" fillId="0" borderId="1" xfId="0" applyNumberFormat="1" applyFont="1" applyBorder="1" applyAlignment="1" applyProtection="1">
      <alignment horizontal="center" vertical="center"/>
      <protection locked="0"/>
    </xf>
    <xf numFmtId="164" fontId="19" fillId="6" borderId="1" xfId="0" applyNumberFormat="1" applyFont="1" applyFill="1" applyBorder="1" applyAlignment="1" applyProtection="1">
      <alignment horizontal="center" vertical="center"/>
      <protection locked="0"/>
    </xf>
    <xf numFmtId="16" fontId="19" fillId="0" borderId="1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6" fillId="4" borderId="2" xfId="0" applyFont="1" applyFill="1" applyBorder="1" applyAlignment="1" applyProtection="1">
      <alignment horizontal="right" vertical="center"/>
      <protection locked="0"/>
    </xf>
    <xf numFmtId="0" fontId="16" fillId="4" borderId="3" xfId="0" applyFont="1" applyFill="1" applyBorder="1" applyAlignment="1" applyProtection="1">
      <alignment horizontal="right" vertical="center"/>
      <protection locked="0"/>
    </xf>
    <xf numFmtId="0" fontId="20" fillId="4" borderId="2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0" fillId="0" borderId="7" xfId="0" quotePrefix="1" applyFont="1" applyBorder="1" applyAlignment="1">
      <alignment horizontal="center" vertical="center"/>
    </xf>
    <xf numFmtId="0" fontId="25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3" fillId="0" borderId="1" xfId="0" applyFont="1" applyBorder="1" applyAlignment="1">
      <alignment horizontal="left" vertical="top" wrapText="1"/>
    </xf>
    <xf numFmtId="0" fontId="0" fillId="0" borderId="0" xfId="0" applyAlignment="1">
      <alignment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8"/>
  <sheetViews>
    <sheetView view="pageLayout" topLeftCell="A139" zoomScaleNormal="100" workbookViewId="0">
      <selection activeCell="C161" sqref="C161"/>
    </sheetView>
  </sheetViews>
  <sheetFormatPr defaultRowHeight="15.75" x14ac:dyDescent="0.25"/>
  <cols>
    <col min="1" max="1" width="10.375" customWidth="1"/>
    <col min="5" max="5" width="10" customWidth="1"/>
    <col min="7" max="7" width="10.125" customWidth="1"/>
    <col min="9" max="9" width="12" customWidth="1"/>
    <col min="11" max="11" width="12.125" customWidth="1"/>
  </cols>
  <sheetData>
    <row r="1" spans="1:17" ht="73.5" customHeight="1" x14ac:dyDescent="0.25">
      <c r="A1" s="76" t="s">
        <v>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13"/>
    </row>
    <row r="2" spans="1:17" ht="18.75" x14ac:dyDescent="0.25">
      <c r="A2" s="73" t="s">
        <v>14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5"/>
    </row>
    <row r="3" spans="1:17" ht="78.75" customHeight="1" x14ac:dyDescent="0.25">
      <c r="A3" s="12" t="s">
        <v>5</v>
      </c>
      <c r="B3" s="6" t="s">
        <v>15</v>
      </c>
      <c r="C3" s="12" t="s">
        <v>4</v>
      </c>
      <c r="D3" s="6" t="s">
        <v>15</v>
      </c>
      <c r="E3" s="12" t="s">
        <v>6</v>
      </c>
      <c r="F3" s="6" t="s">
        <v>15</v>
      </c>
      <c r="G3" s="12" t="s">
        <v>7</v>
      </c>
      <c r="H3" s="6" t="s">
        <v>15</v>
      </c>
      <c r="I3" s="12" t="s">
        <v>8</v>
      </c>
      <c r="J3" s="6" t="s">
        <v>15</v>
      </c>
      <c r="K3" s="12" t="s">
        <v>12</v>
      </c>
      <c r="L3" s="6" t="s">
        <v>15</v>
      </c>
    </row>
    <row r="4" spans="1:17" ht="16.5" customHeight="1" x14ac:dyDescent="0.25">
      <c r="A4" s="12" t="s">
        <v>24</v>
      </c>
      <c r="B4" s="6">
        <v>150</v>
      </c>
      <c r="C4" s="12" t="s">
        <v>25</v>
      </c>
      <c r="D4" s="6">
        <v>150</v>
      </c>
      <c r="E4" s="12">
        <v>0</v>
      </c>
      <c r="F4" s="6">
        <v>0</v>
      </c>
      <c r="G4" s="12">
        <v>0</v>
      </c>
      <c r="H4" s="6">
        <v>0</v>
      </c>
      <c r="I4" s="12">
        <v>0</v>
      </c>
      <c r="J4" s="6">
        <v>0</v>
      </c>
      <c r="K4" s="12" t="s">
        <v>23</v>
      </c>
      <c r="L4" s="6">
        <v>150</v>
      </c>
      <c r="P4" t="s">
        <v>19</v>
      </c>
      <c r="Q4">
        <f>VLOOKUP(P4,$K$4:$L$157,2)</f>
        <v>1</v>
      </c>
    </row>
    <row r="5" spans="1:17" ht="16.5" customHeight="1" x14ac:dyDescent="0.25">
      <c r="A5" s="12">
        <v>0</v>
      </c>
      <c r="B5" s="6">
        <v>0</v>
      </c>
      <c r="C5" s="12">
        <v>0</v>
      </c>
      <c r="D5" s="6">
        <v>0</v>
      </c>
      <c r="E5" s="12">
        <v>2</v>
      </c>
      <c r="F5" s="6">
        <v>150</v>
      </c>
      <c r="G5" s="12">
        <v>2</v>
      </c>
      <c r="H5" s="6">
        <v>150</v>
      </c>
      <c r="I5" s="12">
        <v>2</v>
      </c>
      <c r="J5" s="6">
        <v>150</v>
      </c>
      <c r="K5" s="12" t="s">
        <v>18</v>
      </c>
      <c r="L5" s="6" t="s">
        <v>3</v>
      </c>
    </row>
    <row r="6" spans="1:17" ht="16.5" customHeight="1" x14ac:dyDescent="0.25">
      <c r="A6" s="1">
        <v>230</v>
      </c>
      <c r="B6" s="7">
        <v>1</v>
      </c>
      <c r="C6" s="17">
        <v>11</v>
      </c>
      <c r="D6" s="7">
        <v>1</v>
      </c>
      <c r="E6" s="4" t="s">
        <v>0</v>
      </c>
      <c r="F6" s="6" t="s">
        <v>3</v>
      </c>
      <c r="G6" s="2">
        <v>7.1</v>
      </c>
      <c r="H6" s="6" t="s">
        <v>3</v>
      </c>
      <c r="I6" s="16">
        <v>11.1</v>
      </c>
      <c r="J6" s="6" t="s">
        <v>3</v>
      </c>
      <c r="K6" s="12" t="s">
        <v>26</v>
      </c>
      <c r="L6" s="7">
        <v>149</v>
      </c>
    </row>
    <row r="7" spans="1:17" ht="16.5" customHeight="1" x14ac:dyDescent="0.25">
      <c r="A7" s="1">
        <v>235</v>
      </c>
      <c r="B7" s="7">
        <v>2</v>
      </c>
      <c r="C7" s="17">
        <v>11.5</v>
      </c>
      <c r="D7" s="7">
        <v>2</v>
      </c>
      <c r="E7" s="3"/>
      <c r="F7" s="7">
        <v>149</v>
      </c>
      <c r="G7" s="3"/>
      <c r="H7" s="7">
        <v>149</v>
      </c>
      <c r="I7" s="3"/>
      <c r="J7" s="7">
        <v>149</v>
      </c>
      <c r="K7" s="12" t="s">
        <v>27</v>
      </c>
      <c r="L7" s="7">
        <v>148</v>
      </c>
    </row>
    <row r="8" spans="1:17" ht="16.5" customHeight="1" x14ac:dyDescent="0.25">
      <c r="A8" s="1">
        <v>240</v>
      </c>
      <c r="B8" s="10">
        <v>3</v>
      </c>
      <c r="C8" s="17">
        <v>12</v>
      </c>
      <c r="D8" s="10">
        <v>3</v>
      </c>
      <c r="E8" s="3"/>
      <c r="F8" s="7">
        <v>148</v>
      </c>
      <c r="G8" s="3"/>
      <c r="H8" s="7">
        <v>148</v>
      </c>
      <c r="I8" s="3"/>
      <c r="J8" s="7">
        <v>148</v>
      </c>
      <c r="K8" s="12" t="s">
        <v>28</v>
      </c>
      <c r="L8" s="7">
        <v>147</v>
      </c>
    </row>
    <row r="9" spans="1:17" ht="16.5" customHeight="1" x14ac:dyDescent="0.25">
      <c r="A9" s="1">
        <v>245</v>
      </c>
      <c r="B9" s="7">
        <v>4</v>
      </c>
      <c r="C9" s="17">
        <v>12.5</v>
      </c>
      <c r="D9" s="7">
        <v>4</v>
      </c>
      <c r="E9" s="3"/>
      <c r="F9" s="7">
        <v>147</v>
      </c>
      <c r="G9" s="2">
        <v>7.2</v>
      </c>
      <c r="H9" s="7">
        <v>147</v>
      </c>
      <c r="I9" s="16">
        <v>11.2</v>
      </c>
      <c r="J9" s="7">
        <v>147</v>
      </c>
      <c r="K9" s="12" t="s">
        <v>29</v>
      </c>
      <c r="L9" s="7">
        <v>146</v>
      </c>
    </row>
    <row r="10" spans="1:17" ht="16.5" customHeight="1" x14ac:dyDescent="0.25">
      <c r="A10" s="1">
        <v>250</v>
      </c>
      <c r="B10" s="7">
        <v>5</v>
      </c>
      <c r="C10" s="17">
        <v>13</v>
      </c>
      <c r="D10" s="7">
        <v>5</v>
      </c>
      <c r="E10" s="3"/>
      <c r="F10" s="7">
        <v>146</v>
      </c>
      <c r="G10" s="3"/>
      <c r="H10" s="7">
        <v>146</v>
      </c>
      <c r="I10" s="3"/>
      <c r="J10" s="7">
        <v>146</v>
      </c>
      <c r="K10" s="12" t="s">
        <v>30</v>
      </c>
      <c r="L10" s="7">
        <v>145</v>
      </c>
    </row>
    <row r="11" spans="1:17" ht="16.5" customHeight="1" x14ac:dyDescent="0.25">
      <c r="A11" s="1">
        <v>255</v>
      </c>
      <c r="B11" s="7">
        <v>6</v>
      </c>
      <c r="C11" s="17">
        <v>13.5</v>
      </c>
      <c r="D11" s="7">
        <v>6</v>
      </c>
      <c r="E11" s="2">
        <v>4.2</v>
      </c>
      <c r="F11" s="7">
        <v>145</v>
      </c>
      <c r="G11" s="3"/>
      <c r="H11" s="7">
        <v>145</v>
      </c>
      <c r="I11" s="3"/>
      <c r="J11" s="7">
        <v>145</v>
      </c>
      <c r="K11" s="12" t="s">
        <v>31</v>
      </c>
      <c r="L11" s="7">
        <v>144</v>
      </c>
    </row>
    <row r="12" spans="1:17" ht="16.5" customHeight="1" x14ac:dyDescent="0.25">
      <c r="A12" s="1">
        <v>260</v>
      </c>
      <c r="B12" s="7">
        <v>7</v>
      </c>
      <c r="C12" s="17">
        <v>14</v>
      </c>
      <c r="D12" s="7">
        <v>7</v>
      </c>
      <c r="E12" s="3"/>
      <c r="F12" s="7">
        <v>144</v>
      </c>
      <c r="G12" s="2">
        <v>7.3</v>
      </c>
      <c r="H12" s="7">
        <v>144</v>
      </c>
      <c r="I12" s="16">
        <v>11.3</v>
      </c>
      <c r="J12" s="7">
        <v>144</v>
      </c>
      <c r="K12" s="12" t="s">
        <v>32</v>
      </c>
      <c r="L12" s="7">
        <v>143</v>
      </c>
    </row>
    <row r="13" spans="1:17" ht="16.5" customHeight="1" x14ac:dyDescent="0.25">
      <c r="A13" s="1">
        <v>265</v>
      </c>
      <c r="B13" s="7">
        <v>8</v>
      </c>
      <c r="C13" s="17">
        <v>14.5</v>
      </c>
      <c r="D13" s="7">
        <v>8</v>
      </c>
      <c r="E13" s="3"/>
      <c r="F13" s="7">
        <v>143</v>
      </c>
      <c r="G13" s="3"/>
      <c r="H13" s="7">
        <v>143</v>
      </c>
      <c r="I13" s="3"/>
      <c r="J13" s="7">
        <v>143</v>
      </c>
      <c r="K13" s="12" t="s">
        <v>33</v>
      </c>
      <c r="L13" s="7">
        <v>142</v>
      </c>
    </row>
    <row r="14" spans="1:17" ht="16.5" customHeight="1" x14ac:dyDescent="0.25">
      <c r="A14" s="1">
        <v>270</v>
      </c>
      <c r="B14" s="7">
        <v>9</v>
      </c>
      <c r="C14" s="17">
        <v>15</v>
      </c>
      <c r="D14" s="7">
        <v>9</v>
      </c>
      <c r="E14" s="3"/>
      <c r="F14" s="7">
        <v>142</v>
      </c>
      <c r="G14" s="3"/>
      <c r="H14" s="7">
        <v>142</v>
      </c>
      <c r="I14" s="3"/>
      <c r="J14" s="7">
        <v>142</v>
      </c>
      <c r="K14" s="12" t="s">
        <v>34</v>
      </c>
      <c r="L14" s="7">
        <v>141</v>
      </c>
    </row>
    <row r="15" spans="1:17" ht="16.5" customHeight="1" x14ac:dyDescent="0.25">
      <c r="A15" s="1">
        <v>275</v>
      </c>
      <c r="B15" s="7">
        <v>10</v>
      </c>
      <c r="C15" s="17">
        <v>15</v>
      </c>
      <c r="D15" s="7">
        <v>10</v>
      </c>
      <c r="E15" s="3"/>
      <c r="F15" s="7">
        <v>141</v>
      </c>
      <c r="G15" s="2">
        <v>7.4</v>
      </c>
      <c r="H15" s="7">
        <v>141</v>
      </c>
      <c r="I15" s="16">
        <v>11.4</v>
      </c>
      <c r="J15" s="7">
        <v>141</v>
      </c>
      <c r="K15" s="12" t="s">
        <v>35</v>
      </c>
      <c r="L15" s="7">
        <v>140</v>
      </c>
    </row>
    <row r="16" spans="1:17" ht="16.5" customHeight="1" x14ac:dyDescent="0.25">
      <c r="A16" s="1">
        <v>280</v>
      </c>
      <c r="B16" s="7">
        <v>11</v>
      </c>
      <c r="C16" s="17">
        <v>15.5</v>
      </c>
      <c r="D16" s="7">
        <v>11</v>
      </c>
      <c r="E16" s="2">
        <v>4.3</v>
      </c>
      <c r="F16" s="7">
        <v>140</v>
      </c>
      <c r="G16" s="3"/>
      <c r="H16" s="7">
        <v>140</v>
      </c>
      <c r="I16" s="3"/>
      <c r="J16" s="7">
        <v>140</v>
      </c>
      <c r="K16" s="12" t="s">
        <v>36</v>
      </c>
      <c r="L16" s="7">
        <v>139</v>
      </c>
    </row>
    <row r="17" spans="1:12" ht="16.5" customHeight="1" x14ac:dyDescent="0.25">
      <c r="A17" s="1">
        <v>285</v>
      </c>
      <c r="B17" s="7">
        <v>12</v>
      </c>
      <c r="C17" s="17">
        <v>16</v>
      </c>
      <c r="D17" s="7">
        <v>12</v>
      </c>
      <c r="E17" s="3"/>
      <c r="F17" s="7">
        <v>139</v>
      </c>
      <c r="G17" s="3"/>
      <c r="H17" s="7">
        <v>139</v>
      </c>
      <c r="I17" s="3"/>
      <c r="J17" s="7">
        <v>139</v>
      </c>
      <c r="K17" s="12" t="s">
        <v>37</v>
      </c>
      <c r="L17" s="7">
        <v>138</v>
      </c>
    </row>
    <row r="18" spans="1:12" ht="16.5" customHeight="1" x14ac:dyDescent="0.25">
      <c r="A18" s="1">
        <v>290</v>
      </c>
      <c r="B18" s="7">
        <v>13</v>
      </c>
      <c r="C18" s="17">
        <v>16.5</v>
      </c>
      <c r="D18" s="7">
        <v>13</v>
      </c>
      <c r="E18" s="3"/>
      <c r="F18" s="7">
        <v>138</v>
      </c>
      <c r="G18" s="2">
        <v>7.5</v>
      </c>
      <c r="H18" s="7">
        <v>138</v>
      </c>
      <c r="I18" s="16">
        <v>11.5</v>
      </c>
      <c r="J18" s="7">
        <v>138</v>
      </c>
      <c r="K18" s="12" t="s">
        <v>38</v>
      </c>
      <c r="L18" s="7">
        <v>137</v>
      </c>
    </row>
    <row r="19" spans="1:12" ht="16.5" customHeight="1" x14ac:dyDescent="0.25">
      <c r="A19" s="1">
        <v>295</v>
      </c>
      <c r="B19" s="7">
        <v>14</v>
      </c>
      <c r="C19" s="17">
        <v>17</v>
      </c>
      <c r="D19" s="7">
        <v>14</v>
      </c>
      <c r="E19" s="3"/>
      <c r="F19" s="7">
        <v>137</v>
      </c>
      <c r="G19" s="3"/>
      <c r="H19" s="7">
        <v>137</v>
      </c>
      <c r="I19" s="3"/>
      <c r="J19" s="7">
        <v>137</v>
      </c>
      <c r="K19" s="12" t="s">
        <v>39</v>
      </c>
      <c r="L19" s="7">
        <v>136</v>
      </c>
    </row>
    <row r="20" spans="1:12" ht="16.5" customHeight="1" x14ac:dyDescent="0.25">
      <c r="A20" s="1">
        <v>300</v>
      </c>
      <c r="B20" s="7">
        <v>15</v>
      </c>
      <c r="C20" s="17">
        <v>17.5</v>
      </c>
      <c r="D20" s="7">
        <v>15</v>
      </c>
      <c r="E20" s="3"/>
      <c r="F20" s="7">
        <v>136</v>
      </c>
      <c r="G20" s="3"/>
      <c r="H20" s="7">
        <v>136</v>
      </c>
      <c r="I20" s="3"/>
      <c r="J20" s="7">
        <v>136</v>
      </c>
      <c r="K20" s="12" t="s">
        <v>40</v>
      </c>
      <c r="L20" s="7">
        <v>135</v>
      </c>
    </row>
    <row r="21" spans="1:12" ht="16.5" customHeight="1" x14ac:dyDescent="0.25">
      <c r="A21" s="1">
        <v>305</v>
      </c>
      <c r="B21" s="7">
        <v>16</v>
      </c>
      <c r="C21" s="17">
        <v>18.5</v>
      </c>
      <c r="D21" s="7">
        <v>16</v>
      </c>
      <c r="E21" s="2">
        <v>4.4000000000000004</v>
      </c>
      <c r="F21" s="7">
        <v>135</v>
      </c>
      <c r="G21" s="2">
        <v>7.6</v>
      </c>
      <c r="H21" s="7">
        <v>135</v>
      </c>
      <c r="I21" s="16">
        <v>11.6</v>
      </c>
      <c r="J21" s="7">
        <v>135</v>
      </c>
      <c r="K21" s="12" t="s">
        <v>41</v>
      </c>
      <c r="L21" s="7">
        <v>134</v>
      </c>
    </row>
    <row r="22" spans="1:12" ht="16.5" customHeight="1" x14ac:dyDescent="0.25">
      <c r="A22" s="1">
        <v>310</v>
      </c>
      <c r="B22" s="7">
        <v>17</v>
      </c>
      <c r="C22" s="17">
        <v>19</v>
      </c>
      <c r="D22" s="7">
        <v>17</v>
      </c>
      <c r="E22" s="3"/>
      <c r="F22" s="7">
        <v>134</v>
      </c>
      <c r="G22" s="3"/>
      <c r="H22" s="7">
        <v>134</v>
      </c>
      <c r="I22" s="3"/>
      <c r="J22" s="7">
        <v>134</v>
      </c>
      <c r="K22" s="12" t="s">
        <v>42</v>
      </c>
      <c r="L22" s="7">
        <v>133</v>
      </c>
    </row>
    <row r="23" spans="1:12" ht="16.5" customHeight="1" x14ac:dyDescent="0.25">
      <c r="A23" s="1">
        <v>315</v>
      </c>
      <c r="B23" s="7">
        <v>18</v>
      </c>
      <c r="C23" s="17">
        <v>19.5</v>
      </c>
      <c r="D23" s="7">
        <v>18</v>
      </c>
      <c r="E23" s="3"/>
      <c r="F23" s="7">
        <v>133</v>
      </c>
      <c r="G23" s="3"/>
      <c r="H23" s="7">
        <v>133</v>
      </c>
      <c r="I23" s="3"/>
      <c r="J23" s="7">
        <v>133</v>
      </c>
      <c r="K23" s="12" t="s">
        <v>43</v>
      </c>
      <c r="L23" s="7">
        <v>132</v>
      </c>
    </row>
    <row r="24" spans="1:12" ht="16.5" customHeight="1" x14ac:dyDescent="0.25">
      <c r="A24" s="1">
        <v>320</v>
      </c>
      <c r="B24" s="7">
        <v>19</v>
      </c>
      <c r="C24" s="17">
        <v>20</v>
      </c>
      <c r="D24" s="7">
        <v>19</v>
      </c>
      <c r="E24" s="3"/>
      <c r="F24" s="7">
        <v>132</v>
      </c>
      <c r="G24" s="2">
        <v>7.7</v>
      </c>
      <c r="H24" s="7">
        <v>132</v>
      </c>
      <c r="I24" s="16">
        <v>11.7</v>
      </c>
      <c r="J24" s="7">
        <v>132</v>
      </c>
      <c r="K24" s="12" t="s">
        <v>44</v>
      </c>
      <c r="L24" s="7">
        <v>131</v>
      </c>
    </row>
    <row r="25" spans="1:12" ht="16.5" customHeight="1" x14ac:dyDescent="0.25">
      <c r="A25" s="1">
        <v>325</v>
      </c>
      <c r="B25" s="7">
        <v>20</v>
      </c>
      <c r="C25" s="17">
        <v>20.5</v>
      </c>
      <c r="D25" s="7">
        <v>20</v>
      </c>
      <c r="E25" s="3"/>
      <c r="F25" s="7">
        <v>131</v>
      </c>
      <c r="G25" s="3"/>
      <c r="H25" s="7">
        <v>131</v>
      </c>
      <c r="I25" s="3"/>
      <c r="J25" s="7">
        <v>131</v>
      </c>
      <c r="K25" s="12" t="s">
        <v>45</v>
      </c>
      <c r="L25" s="7">
        <v>130</v>
      </c>
    </row>
    <row r="26" spans="1:12" ht="16.5" customHeight="1" x14ac:dyDescent="0.25">
      <c r="A26" s="1">
        <v>330</v>
      </c>
      <c r="B26" s="7">
        <v>21</v>
      </c>
      <c r="C26" s="17">
        <v>21</v>
      </c>
      <c r="D26" s="7">
        <v>21</v>
      </c>
      <c r="E26" s="2">
        <v>4.5</v>
      </c>
      <c r="F26" s="7">
        <v>130</v>
      </c>
      <c r="G26" s="3"/>
      <c r="H26" s="7">
        <v>130</v>
      </c>
      <c r="I26" s="3"/>
      <c r="J26" s="7">
        <v>130</v>
      </c>
      <c r="K26" s="12" t="s">
        <v>46</v>
      </c>
      <c r="L26" s="7">
        <v>129</v>
      </c>
    </row>
    <row r="27" spans="1:12" ht="16.5" customHeight="1" x14ac:dyDescent="0.25">
      <c r="A27" s="1">
        <v>335</v>
      </c>
      <c r="B27" s="7">
        <v>22</v>
      </c>
      <c r="C27" s="17">
        <v>21.5</v>
      </c>
      <c r="D27" s="7">
        <v>22</v>
      </c>
      <c r="E27" s="3"/>
      <c r="F27" s="7">
        <v>129</v>
      </c>
      <c r="G27" s="2">
        <v>7.8</v>
      </c>
      <c r="H27" s="7">
        <v>129</v>
      </c>
      <c r="I27" s="16">
        <v>11.8</v>
      </c>
      <c r="J27" s="7">
        <v>129</v>
      </c>
      <c r="K27" s="12" t="s">
        <v>47</v>
      </c>
      <c r="L27" s="7">
        <v>128</v>
      </c>
    </row>
    <row r="28" spans="1:12" ht="16.5" customHeight="1" x14ac:dyDescent="0.25">
      <c r="A28" s="1">
        <v>340</v>
      </c>
      <c r="B28" s="7">
        <v>23</v>
      </c>
      <c r="C28" s="17">
        <v>22</v>
      </c>
      <c r="D28" s="7">
        <v>23</v>
      </c>
      <c r="E28" s="3"/>
      <c r="F28" s="7">
        <v>128</v>
      </c>
      <c r="G28" s="3"/>
      <c r="H28" s="7">
        <v>128</v>
      </c>
      <c r="I28" s="3"/>
      <c r="J28" s="7">
        <v>128</v>
      </c>
      <c r="K28" s="12" t="s">
        <v>48</v>
      </c>
      <c r="L28" s="7">
        <v>127</v>
      </c>
    </row>
    <row r="29" spans="1:12" ht="16.5" customHeight="1" x14ac:dyDescent="0.25">
      <c r="A29" s="1">
        <v>345</v>
      </c>
      <c r="B29" s="7">
        <v>24</v>
      </c>
      <c r="C29" s="17">
        <v>22.5</v>
      </c>
      <c r="D29" s="7">
        <v>24</v>
      </c>
      <c r="E29" s="3"/>
      <c r="F29" s="7">
        <v>127</v>
      </c>
      <c r="G29" s="3"/>
      <c r="H29" s="7">
        <v>127</v>
      </c>
      <c r="I29" s="3"/>
      <c r="J29" s="7">
        <v>127</v>
      </c>
      <c r="K29" s="12" t="s">
        <v>49</v>
      </c>
      <c r="L29" s="7">
        <v>126</v>
      </c>
    </row>
    <row r="30" spans="1:12" ht="16.5" customHeight="1" x14ac:dyDescent="0.25">
      <c r="A30" s="1">
        <v>349</v>
      </c>
      <c r="B30" s="7">
        <v>25</v>
      </c>
      <c r="C30" s="17">
        <v>23</v>
      </c>
      <c r="D30" s="7">
        <v>25</v>
      </c>
      <c r="E30" s="3"/>
      <c r="F30" s="7">
        <v>126</v>
      </c>
      <c r="G30" s="2">
        <v>7.9</v>
      </c>
      <c r="H30" s="7">
        <v>126</v>
      </c>
      <c r="I30" s="16">
        <v>11.9</v>
      </c>
      <c r="J30" s="7">
        <v>126</v>
      </c>
      <c r="K30" s="12" t="s">
        <v>50</v>
      </c>
      <c r="L30" s="7">
        <v>125</v>
      </c>
    </row>
    <row r="31" spans="1:12" ht="16.5" customHeight="1" x14ac:dyDescent="0.25">
      <c r="A31" s="1">
        <v>353</v>
      </c>
      <c r="B31" s="7">
        <v>26</v>
      </c>
      <c r="C31" s="17">
        <v>23.5</v>
      </c>
      <c r="D31" s="7">
        <v>26</v>
      </c>
      <c r="E31" s="2">
        <v>4.5999999999999996</v>
      </c>
      <c r="F31" s="7">
        <v>125</v>
      </c>
      <c r="G31" s="3"/>
      <c r="H31" s="7">
        <v>125</v>
      </c>
      <c r="I31" s="3"/>
      <c r="J31" s="7">
        <v>125</v>
      </c>
      <c r="K31" s="12" t="s">
        <v>51</v>
      </c>
      <c r="L31" s="7">
        <v>124</v>
      </c>
    </row>
    <row r="32" spans="1:12" ht="16.5" customHeight="1" x14ac:dyDescent="0.25">
      <c r="A32" s="1">
        <v>357</v>
      </c>
      <c r="B32" s="7">
        <v>27</v>
      </c>
      <c r="C32" s="17">
        <v>24</v>
      </c>
      <c r="D32" s="7">
        <v>27</v>
      </c>
      <c r="E32" s="3"/>
      <c r="F32" s="7">
        <v>124</v>
      </c>
      <c r="G32" s="3"/>
      <c r="H32" s="7">
        <v>124</v>
      </c>
      <c r="I32" s="3"/>
      <c r="J32" s="7">
        <v>124</v>
      </c>
      <c r="K32" s="12" t="s">
        <v>52</v>
      </c>
      <c r="L32" s="7">
        <v>123</v>
      </c>
    </row>
    <row r="33" spans="1:12" ht="16.5" customHeight="1" x14ac:dyDescent="0.25">
      <c r="A33" s="1">
        <v>361</v>
      </c>
      <c r="B33" s="7">
        <v>28</v>
      </c>
      <c r="C33" s="17">
        <v>24.5</v>
      </c>
      <c r="D33" s="7">
        <v>28</v>
      </c>
      <c r="E33" s="3"/>
      <c r="F33" s="7">
        <v>123</v>
      </c>
      <c r="G33" s="1">
        <v>8</v>
      </c>
      <c r="H33" s="7">
        <v>123</v>
      </c>
      <c r="I33" s="16">
        <v>12</v>
      </c>
      <c r="J33" s="7">
        <v>123</v>
      </c>
      <c r="K33" s="12" t="s">
        <v>53</v>
      </c>
      <c r="L33" s="7">
        <v>122</v>
      </c>
    </row>
    <row r="34" spans="1:12" ht="16.5" customHeight="1" x14ac:dyDescent="0.25">
      <c r="A34" s="1">
        <v>365</v>
      </c>
      <c r="B34" s="7">
        <v>29</v>
      </c>
      <c r="C34" s="17">
        <v>25</v>
      </c>
      <c r="D34" s="7">
        <v>29</v>
      </c>
      <c r="E34" s="3"/>
      <c r="F34" s="7">
        <v>122</v>
      </c>
      <c r="G34" s="3"/>
      <c r="H34" s="7">
        <v>122</v>
      </c>
      <c r="I34" s="3"/>
      <c r="J34" s="7">
        <v>122</v>
      </c>
      <c r="K34" s="12" t="s">
        <v>54</v>
      </c>
      <c r="L34" s="7">
        <v>121</v>
      </c>
    </row>
    <row r="35" spans="1:12" ht="16.5" customHeight="1" x14ac:dyDescent="0.25">
      <c r="A35" s="1">
        <v>369</v>
      </c>
      <c r="B35" s="7">
        <v>30</v>
      </c>
      <c r="C35" s="17">
        <v>25.5</v>
      </c>
      <c r="D35" s="7">
        <v>30</v>
      </c>
      <c r="E35" s="3"/>
      <c r="F35" s="7">
        <v>121</v>
      </c>
      <c r="G35" s="3"/>
      <c r="H35" s="7">
        <v>121</v>
      </c>
      <c r="I35" s="3"/>
      <c r="J35" s="7">
        <v>121</v>
      </c>
      <c r="K35" s="12" t="s">
        <v>55</v>
      </c>
      <c r="L35" s="7">
        <v>120</v>
      </c>
    </row>
    <row r="36" spans="1:12" ht="16.5" customHeight="1" x14ac:dyDescent="0.25">
      <c r="A36" s="1">
        <v>373</v>
      </c>
      <c r="B36" s="7">
        <v>31</v>
      </c>
      <c r="C36" s="17">
        <v>26</v>
      </c>
      <c r="D36" s="7">
        <v>31</v>
      </c>
      <c r="E36" s="2">
        <v>4.7</v>
      </c>
      <c r="F36" s="7">
        <v>120</v>
      </c>
      <c r="G36" s="2">
        <v>8.1</v>
      </c>
      <c r="H36" s="7">
        <v>120</v>
      </c>
      <c r="I36" s="16">
        <v>12.1</v>
      </c>
      <c r="J36" s="7">
        <v>120</v>
      </c>
      <c r="K36" s="12" t="s">
        <v>56</v>
      </c>
      <c r="L36" s="7">
        <v>119</v>
      </c>
    </row>
    <row r="37" spans="1:12" ht="16.5" customHeight="1" x14ac:dyDescent="0.25">
      <c r="A37" s="1">
        <v>377</v>
      </c>
      <c r="B37" s="7">
        <v>32</v>
      </c>
      <c r="C37" s="17">
        <v>26.5</v>
      </c>
      <c r="D37" s="7">
        <v>32</v>
      </c>
      <c r="E37" s="3"/>
      <c r="F37" s="7">
        <v>119</v>
      </c>
      <c r="G37" s="3"/>
      <c r="H37" s="7">
        <v>119</v>
      </c>
      <c r="I37" s="3"/>
      <c r="J37" s="7">
        <v>119</v>
      </c>
      <c r="K37" s="12" t="s">
        <v>57</v>
      </c>
      <c r="L37" s="7">
        <v>118</v>
      </c>
    </row>
    <row r="38" spans="1:12" ht="16.5" customHeight="1" x14ac:dyDescent="0.25">
      <c r="A38" s="1">
        <v>381</v>
      </c>
      <c r="B38" s="9">
        <v>33</v>
      </c>
      <c r="C38" s="17">
        <v>27</v>
      </c>
      <c r="D38" s="9">
        <v>33</v>
      </c>
      <c r="E38" s="3"/>
      <c r="F38" s="7">
        <v>118</v>
      </c>
      <c r="G38" s="3"/>
      <c r="H38" s="7">
        <v>118</v>
      </c>
      <c r="I38" s="3"/>
      <c r="J38" s="7">
        <v>118</v>
      </c>
      <c r="K38" s="12" t="s">
        <v>58</v>
      </c>
      <c r="L38" s="7">
        <v>117</v>
      </c>
    </row>
    <row r="39" spans="1:12" ht="16.5" customHeight="1" x14ac:dyDescent="0.25">
      <c r="A39" s="1">
        <v>385</v>
      </c>
      <c r="B39" s="7">
        <v>34</v>
      </c>
      <c r="C39" s="17">
        <v>27.5</v>
      </c>
      <c r="D39" s="7">
        <v>34</v>
      </c>
      <c r="E39" s="3"/>
      <c r="F39" s="7">
        <v>117</v>
      </c>
      <c r="G39" s="2">
        <v>8.1999999999999993</v>
      </c>
      <c r="H39" s="7">
        <v>117</v>
      </c>
      <c r="I39" s="16">
        <v>12.2</v>
      </c>
      <c r="J39" s="7">
        <v>117</v>
      </c>
      <c r="K39" s="12" t="s">
        <v>59</v>
      </c>
      <c r="L39" s="7">
        <v>116</v>
      </c>
    </row>
    <row r="40" spans="1:12" ht="16.5" customHeight="1" x14ac:dyDescent="0.25">
      <c r="A40" s="1">
        <v>389</v>
      </c>
      <c r="B40" s="7">
        <v>35</v>
      </c>
      <c r="C40" s="17">
        <v>28</v>
      </c>
      <c r="D40" s="7">
        <v>35</v>
      </c>
      <c r="E40" s="3"/>
      <c r="F40" s="7">
        <v>116</v>
      </c>
      <c r="G40" s="3"/>
      <c r="H40" s="7">
        <v>116</v>
      </c>
      <c r="I40" s="3"/>
      <c r="J40" s="7">
        <v>116</v>
      </c>
      <c r="K40" s="11" t="s">
        <v>60</v>
      </c>
      <c r="L40" s="7">
        <v>115</v>
      </c>
    </row>
    <row r="41" spans="1:12" ht="16.5" customHeight="1" x14ac:dyDescent="0.25">
      <c r="A41" s="1">
        <v>393</v>
      </c>
      <c r="B41" s="7">
        <v>36</v>
      </c>
      <c r="C41" s="17">
        <v>28.5</v>
      </c>
      <c r="D41" s="7">
        <v>36</v>
      </c>
      <c r="E41" s="2">
        <v>4.8</v>
      </c>
      <c r="F41" s="7">
        <v>115</v>
      </c>
      <c r="G41" s="3"/>
      <c r="H41" s="7">
        <v>115</v>
      </c>
      <c r="I41" s="3"/>
      <c r="J41" s="7">
        <v>115</v>
      </c>
      <c r="K41" s="12" t="s">
        <v>61</v>
      </c>
      <c r="L41" s="7">
        <v>114</v>
      </c>
    </row>
    <row r="42" spans="1:12" ht="16.5" customHeight="1" x14ac:dyDescent="0.25">
      <c r="A42" s="1">
        <v>397</v>
      </c>
      <c r="B42" s="7">
        <v>37</v>
      </c>
      <c r="C42" s="17">
        <v>29</v>
      </c>
      <c r="D42" s="7">
        <v>37</v>
      </c>
      <c r="E42" s="3"/>
      <c r="F42" s="7">
        <v>114</v>
      </c>
      <c r="G42" s="2">
        <v>8.3000000000000007</v>
      </c>
      <c r="H42" s="7">
        <v>114</v>
      </c>
      <c r="I42" s="16">
        <v>12.3</v>
      </c>
      <c r="J42" s="7">
        <v>114</v>
      </c>
      <c r="K42" s="12" t="s">
        <v>62</v>
      </c>
      <c r="L42" s="7">
        <v>113</v>
      </c>
    </row>
    <row r="43" spans="1:12" ht="16.5" customHeight="1" x14ac:dyDescent="0.25">
      <c r="A43" s="1">
        <v>401</v>
      </c>
      <c r="B43" s="7">
        <v>38</v>
      </c>
      <c r="C43" s="17">
        <v>29.5</v>
      </c>
      <c r="D43" s="7">
        <v>38</v>
      </c>
      <c r="E43" s="3"/>
      <c r="F43" s="7">
        <v>113</v>
      </c>
      <c r="G43" s="3"/>
      <c r="H43" s="7">
        <v>113</v>
      </c>
      <c r="I43" s="3"/>
      <c r="J43" s="7">
        <v>113</v>
      </c>
      <c r="K43" s="12" t="s">
        <v>63</v>
      </c>
      <c r="L43" s="7">
        <v>112</v>
      </c>
    </row>
    <row r="44" spans="1:12" ht="16.5" customHeight="1" x14ac:dyDescent="0.25">
      <c r="A44" s="1">
        <v>405</v>
      </c>
      <c r="B44" s="7">
        <v>39</v>
      </c>
      <c r="C44" s="17">
        <v>30</v>
      </c>
      <c r="D44" s="7">
        <v>39</v>
      </c>
      <c r="E44" s="3"/>
      <c r="F44" s="7">
        <v>112</v>
      </c>
      <c r="G44" s="3"/>
      <c r="H44" s="7">
        <v>112</v>
      </c>
      <c r="I44" s="3"/>
      <c r="J44" s="7">
        <v>112</v>
      </c>
      <c r="K44" s="12" t="s">
        <v>64</v>
      </c>
      <c r="L44" s="7">
        <v>111</v>
      </c>
    </row>
    <row r="45" spans="1:12" ht="16.5" customHeight="1" x14ac:dyDescent="0.25">
      <c r="A45" s="1">
        <v>409</v>
      </c>
      <c r="B45" s="7">
        <v>40</v>
      </c>
      <c r="C45" s="17">
        <v>30.5</v>
      </c>
      <c r="D45" s="7">
        <v>40</v>
      </c>
      <c r="E45" s="3"/>
      <c r="F45" s="7">
        <v>111</v>
      </c>
      <c r="G45" s="2">
        <v>8.4</v>
      </c>
      <c r="H45" s="7">
        <v>111</v>
      </c>
      <c r="I45" s="16">
        <v>12.4</v>
      </c>
      <c r="J45" s="7">
        <v>111</v>
      </c>
      <c r="K45" s="12" t="s">
        <v>65</v>
      </c>
      <c r="L45" s="7">
        <v>110</v>
      </c>
    </row>
    <row r="46" spans="1:12" ht="16.5" customHeight="1" x14ac:dyDescent="0.25">
      <c r="A46" s="1">
        <v>413</v>
      </c>
      <c r="B46" s="7">
        <v>41</v>
      </c>
      <c r="C46" s="17">
        <v>31</v>
      </c>
      <c r="D46" s="7">
        <v>41</v>
      </c>
      <c r="E46" s="3"/>
      <c r="F46" s="7">
        <v>110</v>
      </c>
      <c r="G46" s="3"/>
      <c r="H46" s="7">
        <v>110</v>
      </c>
      <c r="I46" s="3"/>
      <c r="J46" s="7">
        <v>110</v>
      </c>
      <c r="K46" s="12" t="s">
        <v>66</v>
      </c>
      <c r="L46" s="7">
        <v>109</v>
      </c>
    </row>
    <row r="47" spans="1:12" ht="16.5" customHeight="1" x14ac:dyDescent="0.25">
      <c r="A47" s="1">
        <v>417</v>
      </c>
      <c r="B47" s="7">
        <v>42</v>
      </c>
      <c r="C47" s="17">
        <v>31.5</v>
      </c>
      <c r="D47" s="7">
        <v>42</v>
      </c>
      <c r="E47" s="2">
        <v>4.9000000000000004</v>
      </c>
      <c r="F47" s="7">
        <v>109</v>
      </c>
      <c r="G47" s="3"/>
      <c r="H47" s="7">
        <v>109</v>
      </c>
      <c r="I47" s="3"/>
      <c r="J47" s="7">
        <v>109</v>
      </c>
      <c r="K47" s="12" t="s">
        <v>67</v>
      </c>
      <c r="L47" s="7">
        <v>108</v>
      </c>
    </row>
    <row r="48" spans="1:12" ht="16.5" customHeight="1" x14ac:dyDescent="0.25">
      <c r="A48" s="1">
        <v>421</v>
      </c>
      <c r="B48" s="7">
        <v>43</v>
      </c>
      <c r="C48" s="17">
        <v>32</v>
      </c>
      <c r="D48" s="7">
        <v>43</v>
      </c>
      <c r="E48" s="3"/>
      <c r="F48" s="7">
        <v>108</v>
      </c>
      <c r="G48" s="2">
        <v>8.5</v>
      </c>
      <c r="H48" s="7">
        <v>108</v>
      </c>
      <c r="I48" s="16">
        <v>12.5</v>
      </c>
      <c r="J48" s="7">
        <v>108</v>
      </c>
      <c r="K48" s="12" t="s">
        <v>68</v>
      </c>
      <c r="L48" s="7">
        <v>107</v>
      </c>
    </row>
    <row r="49" spans="1:12" ht="16.5" customHeight="1" x14ac:dyDescent="0.25">
      <c r="A49" s="1">
        <v>425</v>
      </c>
      <c r="B49" s="7">
        <v>44</v>
      </c>
      <c r="C49" s="17">
        <v>32.5</v>
      </c>
      <c r="D49" s="7">
        <v>44</v>
      </c>
      <c r="E49" s="3"/>
      <c r="F49" s="7">
        <v>107</v>
      </c>
      <c r="G49" s="3"/>
      <c r="H49" s="7">
        <v>107</v>
      </c>
      <c r="I49" s="3"/>
      <c r="J49" s="7">
        <v>107</v>
      </c>
      <c r="K49" s="12" t="s">
        <v>69</v>
      </c>
      <c r="L49" s="7">
        <v>106</v>
      </c>
    </row>
    <row r="50" spans="1:12" ht="16.5" customHeight="1" x14ac:dyDescent="0.25">
      <c r="A50" s="1">
        <v>429</v>
      </c>
      <c r="B50" s="7">
        <v>45</v>
      </c>
      <c r="C50" s="17">
        <v>33</v>
      </c>
      <c r="D50" s="7">
        <v>45</v>
      </c>
      <c r="E50" s="3"/>
      <c r="F50" s="7">
        <v>106</v>
      </c>
      <c r="G50" s="3"/>
      <c r="H50" s="7">
        <v>106</v>
      </c>
      <c r="I50" s="3"/>
      <c r="J50" s="7">
        <v>106</v>
      </c>
      <c r="K50" s="12" t="s">
        <v>70</v>
      </c>
      <c r="L50" s="7">
        <v>105</v>
      </c>
    </row>
    <row r="51" spans="1:12" ht="16.5" customHeight="1" x14ac:dyDescent="0.25">
      <c r="A51" s="1">
        <v>433</v>
      </c>
      <c r="B51" s="7">
        <v>46</v>
      </c>
      <c r="C51" s="17">
        <v>33.5</v>
      </c>
      <c r="D51" s="7">
        <v>46</v>
      </c>
      <c r="E51" s="3"/>
      <c r="F51" s="7">
        <v>105</v>
      </c>
      <c r="G51" s="2">
        <v>8.6</v>
      </c>
      <c r="H51" s="7">
        <v>105</v>
      </c>
      <c r="I51" s="16">
        <v>12.6</v>
      </c>
      <c r="J51" s="7">
        <v>105</v>
      </c>
      <c r="K51" s="12" t="s">
        <v>71</v>
      </c>
      <c r="L51" s="7">
        <v>104</v>
      </c>
    </row>
    <row r="52" spans="1:12" ht="16.5" customHeight="1" x14ac:dyDescent="0.25">
      <c r="A52" s="1">
        <v>437</v>
      </c>
      <c r="B52" s="7">
        <v>47</v>
      </c>
      <c r="C52" s="17">
        <v>33.9</v>
      </c>
      <c r="D52" s="7">
        <v>47</v>
      </c>
      <c r="E52" s="3"/>
      <c r="F52" s="7">
        <v>104</v>
      </c>
      <c r="G52" s="3"/>
      <c r="H52" s="7">
        <v>104</v>
      </c>
      <c r="I52" s="3"/>
      <c r="J52" s="7">
        <v>104</v>
      </c>
      <c r="K52" s="12" t="s">
        <v>72</v>
      </c>
      <c r="L52" s="7">
        <v>103</v>
      </c>
    </row>
    <row r="53" spans="1:12" ht="16.5" customHeight="1" x14ac:dyDescent="0.25">
      <c r="A53" s="1">
        <v>441</v>
      </c>
      <c r="B53" s="7">
        <v>48</v>
      </c>
      <c r="C53" s="17">
        <v>34.299999999999997</v>
      </c>
      <c r="D53" s="7">
        <v>48</v>
      </c>
      <c r="E53" s="1">
        <v>5</v>
      </c>
      <c r="F53" s="7">
        <v>103</v>
      </c>
      <c r="G53" s="3"/>
      <c r="H53" s="7">
        <v>103</v>
      </c>
      <c r="I53" s="3"/>
      <c r="J53" s="7">
        <v>103</v>
      </c>
      <c r="K53" s="15" t="s">
        <v>73</v>
      </c>
      <c r="L53" s="7">
        <v>102</v>
      </c>
    </row>
    <row r="54" spans="1:12" ht="16.5" customHeight="1" x14ac:dyDescent="0.25">
      <c r="A54" s="1">
        <v>445</v>
      </c>
      <c r="B54" s="7">
        <v>49</v>
      </c>
      <c r="C54" s="17">
        <v>34.700000000000003</v>
      </c>
      <c r="D54" s="7">
        <v>49</v>
      </c>
      <c r="E54" s="3"/>
      <c r="F54" s="7">
        <v>102</v>
      </c>
      <c r="G54" s="2">
        <v>8.6999999999999993</v>
      </c>
      <c r="H54" s="7">
        <v>102</v>
      </c>
      <c r="I54" s="16">
        <v>12.7</v>
      </c>
      <c r="J54" s="7">
        <v>102</v>
      </c>
      <c r="K54" s="12" t="s">
        <v>74</v>
      </c>
      <c r="L54" s="7">
        <v>101</v>
      </c>
    </row>
    <row r="55" spans="1:12" ht="16.5" customHeight="1" x14ac:dyDescent="0.25">
      <c r="A55" s="1">
        <v>449</v>
      </c>
      <c r="B55" s="7">
        <v>50</v>
      </c>
      <c r="C55" s="17">
        <v>35.1</v>
      </c>
      <c r="D55" s="7">
        <v>50</v>
      </c>
      <c r="E55" s="3"/>
      <c r="F55" s="7">
        <v>101</v>
      </c>
      <c r="G55" s="3"/>
      <c r="H55" s="7">
        <v>101</v>
      </c>
      <c r="I55" s="3"/>
      <c r="J55" s="7">
        <v>101</v>
      </c>
      <c r="K55" s="12" t="s">
        <v>75</v>
      </c>
      <c r="L55" s="7">
        <v>100</v>
      </c>
    </row>
    <row r="56" spans="1:12" ht="16.5" customHeight="1" x14ac:dyDescent="0.25">
      <c r="A56" s="1">
        <v>453</v>
      </c>
      <c r="B56" s="7">
        <v>51</v>
      </c>
      <c r="C56" s="17">
        <v>35.5</v>
      </c>
      <c r="D56" s="7">
        <v>51</v>
      </c>
      <c r="E56" s="3"/>
      <c r="F56" s="7">
        <v>100</v>
      </c>
      <c r="G56" s="3"/>
      <c r="H56" s="7">
        <v>100</v>
      </c>
      <c r="I56" s="3"/>
      <c r="J56" s="7">
        <v>100</v>
      </c>
      <c r="K56" s="12" t="s">
        <v>76</v>
      </c>
      <c r="L56" s="7">
        <v>99</v>
      </c>
    </row>
    <row r="57" spans="1:12" ht="16.5" customHeight="1" x14ac:dyDescent="0.25">
      <c r="A57" s="1">
        <v>457</v>
      </c>
      <c r="B57" s="7">
        <v>52</v>
      </c>
      <c r="C57" s="17">
        <v>35.9</v>
      </c>
      <c r="D57" s="7">
        <v>52</v>
      </c>
      <c r="E57" s="3"/>
      <c r="F57" s="7">
        <v>99</v>
      </c>
      <c r="G57" s="2">
        <v>8.8000000000000007</v>
      </c>
      <c r="H57" s="7">
        <v>99</v>
      </c>
      <c r="I57" s="16">
        <v>12.8</v>
      </c>
      <c r="J57" s="7">
        <v>99</v>
      </c>
      <c r="K57" s="12" t="s">
        <v>77</v>
      </c>
      <c r="L57" s="7">
        <v>98</v>
      </c>
    </row>
    <row r="58" spans="1:12" ht="16.5" customHeight="1" x14ac:dyDescent="0.25">
      <c r="A58" s="1">
        <v>460</v>
      </c>
      <c r="B58" s="7">
        <v>53</v>
      </c>
      <c r="C58" s="17">
        <v>36.299999999999997</v>
      </c>
      <c r="D58" s="7">
        <v>53</v>
      </c>
      <c r="E58" s="3"/>
      <c r="F58" s="7">
        <v>98</v>
      </c>
      <c r="G58" s="3"/>
      <c r="H58" s="7">
        <v>98</v>
      </c>
      <c r="I58" s="3"/>
      <c r="J58" s="7">
        <v>98</v>
      </c>
      <c r="K58" s="12" t="s">
        <v>78</v>
      </c>
      <c r="L58" s="7">
        <v>97</v>
      </c>
    </row>
    <row r="59" spans="1:12" ht="16.5" customHeight="1" x14ac:dyDescent="0.25">
      <c r="A59" s="1">
        <v>463</v>
      </c>
      <c r="B59" s="7">
        <v>54</v>
      </c>
      <c r="C59" s="17">
        <v>36.700000000000003</v>
      </c>
      <c r="D59" s="7">
        <v>54</v>
      </c>
      <c r="E59" s="2">
        <v>5.0999999999999996</v>
      </c>
      <c r="F59" s="7">
        <v>97</v>
      </c>
      <c r="G59" s="3"/>
      <c r="H59" s="7">
        <v>97</v>
      </c>
      <c r="I59" s="3"/>
      <c r="J59" s="7">
        <v>97</v>
      </c>
      <c r="K59" s="12" t="s">
        <v>79</v>
      </c>
      <c r="L59" s="7">
        <v>96</v>
      </c>
    </row>
    <row r="60" spans="1:12" ht="16.5" customHeight="1" x14ac:dyDescent="0.25">
      <c r="A60" s="1">
        <v>466</v>
      </c>
      <c r="B60" s="7">
        <v>55</v>
      </c>
      <c r="C60" s="18">
        <v>37.1</v>
      </c>
      <c r="D60" s="7">
        <v>55</v>
      </c>
      <c r="E60" s="3"/>
      <c r="F60" s="7">
        <v>96</v>
      </c>
      <c r="G60" s="2">
        <v>8.9</v>
      </c>
      <c r="H60" s="7">
        <v>96</v>
      </c>
      <c r="I60" s="16">
        <v>12.9</v>
      </c>
      <c r="J60" s="7">
        <v>96</v>
      </c>
      <c r="K60" s="12" t="s">
        <v>80</v>
      </c>
      <c r="L60" s="7">
        <v>95</v>
      </c>
    </row>
    <row r="61" spans="1:12" ht="16.5" customHeight="1" x14ac:dyDescent="0.25">
      <c r="A61" s="1">
        <v>469</v>
      </c>
      <c r="B61" s="7">
        <v>56</v>
      </c>
      <c r="C61" s="17">
        <v>37.5</v>
      </c>
      <c r="D61" s="7">
        <v>56</v>
      </c>
      <c r="E61" s="3"/>
      <c r="F61" s="7">
        <v>95</v>
      </c>
      <c r="G61" s="3"/>
      <c r="H61" s="7">
        <v>95</v>
      </c>
      <c r="I61" s="3"/>
      <c r="J61" s="7">
        <v>95</v>
      </c>
      <c r="K61" s="12" t="s">
        <v>81</v>
      </c>
      <c r="L61" s="7">
        <v>94</v>
      </c>
    </row>
    <row r="62" spans="1:12" ht="16.5" customHeight="1" x14ac:dyDescent="0.25">
      <c r="A62" s="1">
        <v>472</v>
      </c>
      <c r="B62" s="7">
        <v>57</v>
      </c>
      <c r="C62" s="17">
        <v>37.9</v>
      </c>
      <c r="D62" s="7">
        <v>57</v>
      </c>
      <c r="E62" s="3"/>
      <c r="F62" s="7">
        <v>94</v>
      </c>
      <c r="G62" s="3"/>
      <c r="H62" s="7">
        <v>94</v>
      </c>
      <c r="I62" s="3"/>
      <c r="J62" s="7">
        <v>94</v>
      </c>
      <c r="K62" s="12" t="s">
        <v>82</v>
      </c>
      <c r="L62" s="7">
        <v>93</v>
      </c>
    </row>
    <row r="63" spans="1:12" ht="16.5" customHeight="1" x14ac:dyDescent="0.25">
      <c r="A63" s="1">
        <v>475</v>
      </c>
      <c r="B63" s="7">
        <v>58</v>
      </c>
      <c r="C63" s="17">
        <v>38.299999999999997</v>
      </c>
      <c r="D63" s="7">
        <v>58</v>
      </c>
      <c r="E63" s="3"/>
      <c r="F63" s="7">
        <v>93</v>
      </c>
      <c r="G63" s="1">
        <v>9</v>
      </c>
      <c r="H63" s="7">
        <v>93</v>
      </c>
      <c r="I63" s="16">
        <v>13</v>
      </c>
      <c r="J63" s="7">
        <v>93</v>
      </c>
      <c r="K63" s="12" t="s">
        <v>83</v>
      </c>
      <c r="L63" s="7">
        <v>92</v>
      </c>
    </row>
    <row r="64" spans="1:12" ht="16.5" customHeight="1" x14ac:dyDescent="0.25">
      <c r="A64" s="1">
        <v>478</v>
      </c>
      <c r="B64" s="7">
        <v>59</v>
      </c>
      <c r="C64" s="17">
        <v>38.700000000000003</v>
      </c>
      <c r="D64" s="7">
        <v>59</v>
      </c>
      <c r="E64" s="3"/>
      <c r="F64" s="7">
        <v>92</v>
      </c>
      <c r="G64" s="3"/>
      <c r="H64" s="7">
        <v>92</v>
      </c>
      <c r="I64" s="3"/>
      <c r="J64" s="7">
        <v>92</v>
      </c>
      <c r="K64" s="12" t="s">
        <v>84</v>
      </c>
      <c r="L64" s="7">
        <v>91</v>
      </c>
    </row>
    <row r="65" spans="1:12" ht="16.5" customHeight="1" x14ac:dyDescent="0.25">
      <c r="A65" s="1">
        <v>481</v>
      </c>
      <c r="B65" s="7">
        <v>60</v>
      </c>
      <c r="C65" s="17">
        <v>39.1</v>
      </c>
      <c r="D65" s="7">
        <v>60</v>
      </c>
      <c r="E65" s="2">
        <v>5.2</v>
      </c>
      <c r="F65" s="7">
        <v>91</v>
      </c>
      <c r="G65" s="3"/>
      <c r="H65" s="7">
        <v>91</v>
      </c>
      <c r="I65" s="3"/>
      <c r="J65" s="7">
        <v>91</v>
      </c>
      <c r="K65" s="12" t="s">
        <v>85</v>
      </c>
      <c r="L65" s="7">
        <v>90</v>
      </c>
    </row>
    <row r="66" spans="1:12" ht="16.5" customHeight="1" x14ac:dyDescent="0.25">
      <c r="A66" s="1">
        <v>484</v>
      </c>
      <c r="B66" s="7">
        <v>61</v>
      </c>
      <c r="C66" s="17">
        <v>39.5</v>
      </c>
      <c r="D66" s="7">
        <v>61</v>
      </c>
      <c r="E66" s="3"/>
      <c r="F66" s="7">
        <v>90</v>
      </c>
      <c r="G66" s="2">
        <v>9.1</v>
      </c>
      <c r="H66" s="7">
        <v>90</v>
      </c>
      <c r="I66" s="16">
        <v>13.1</v>
      </c>
      <c r="J66" s="7">
        <v>90</v>
      </c>
      <c r="K66" s="12" t="s">
        <v>86</v>
      </c>
      <c r="L66" s="7">
        <v>89</v>
      </c>
    </row>
    <row r="67" spans="1:12" ht="16.5" customHeight="1" x14ac:dyDescent="0.25">
      <c r="A67" s="1">
        <v>487</v>
      </c>
      <c r="B67" s="7">
        <v>62</v>
      </c>
      <c r="C67" s="17">
        <v>39.9</v>
      </c>
      <c r="D67" s="7">
        <v>62</v>
      </c>
      <c r="E67" s="3"/>
      <c r="F67" s="7">
        <v>89</v>
      </c>
      <c r="G67" s="3"/>
      <c r="H67" s="7">
        <v>89</v>
      </c>
      <c r="I67" s="3"/>
      <c r="J67" s="7">
        <v>89</v>
      </c>
      <c r="K67" s="12" t="s">
        <v>87</v>
      </c>
      <c r="L67" s="7">
        <v>88</v>
      </c>
    </row>
    <row r="68" spans="1:12" ht="16.5" customHeight="1" x14ac:dyDescent="0.25">
      <c r="A68" s="1">
        <v>490</v>
      </c>
      <c r="B68" s="7">
        <v>63</v>
      </c>
      <c r="C68" s="17">
        <v>40.299999999999997</v>
      </c>
      <c r="D68" s="7">
        <v>63</v>
      </c>
      <c r="E68" s="3"/>
      <c r="F68" s="7">
        <v>88</v>
      </c>
      <c r="G68" s="3"/>
      <c r="H68" s="7">
        <v>88</v>
      </c>
      <c r="I68" s="3"/>
      <c r="J68" s="7">
        <v>88</v>
      </c>
      <c r="K68" s="12" t="s">
        <v>88</v>
      </c>
      <c r="L68" s="7">
        <v>87</v>
      </c>
    </row>
    <row r="69" spans="1:12" ht="16.5" customHeight="1" x14ac:dyDescent="0.25">
      <c r="A69" s="1">
        <v>493</v>
      </c>
      <c r="B69" s="7">
        <v>64</v>
      </c>
      <c r="C69" s="17">
        <v>40.700000000000003</v>
      </c>
      <c r="D69" s="7">
        <v>64</v>
      </c>
      <c r="E69" s="3"/>
      <c r="F69" s="7">
        <v>87</v>
      </c>
      <c r="G69" s="2">
        <v>9.1999999999999993</v>
      </c>
      <c r="H69" s="7">
        <v>87</v>
      </c>
      <c r="I69" s="16">
        <v>13.2</v>
      </c>
      <c r="J69" s="7">
        <v>87</v>
      </c>
      <c r="K69" s="12" t="s">
        <v>89</v>
      </c>
      <c r="L69" s="7">
        <v>86</v>
      </c>
    </row>
    <row r="70" spans="1:12" ht="16.5" customHeight="1" x14ac:dyDescent="0.25">
      <c r="A70" s="1">
        <v>496</v>
      </c>
      <c r="B70" s="7">
        <v>65</v>
      </c>
      <c r="C70" s="17">
        <v>41.1</v>
      </c>
      <c r="D70" s="7">
        <v>65</v>
      </c>
      <c r="E70" s="3"/>
      <c r="F70" s="7">
        <v>86</v>
      </c>
      <c r="G70" s="3"/>
      <c r="H70" s="7">
        <v>86</v>
      </c>
      <c r="I70" s="3"/>
      <c r="J70" s="7">
        <v>86</v>
      </c>
      <c r="K70" s="12" t="s">
        <v>90</v>
      </c>
      <c r="L70" s="7">
        <v>85</v>
      </c>
    </row>
    <row r="71" spans="1:12" ht="16.5" customHeight="1" x14ac:dyDescent="0.25">
      <c r="A71" s="1">
        <v>499</v>
      </c>
      <c r="B71" s="7">
        <v>66</v>
      </c>
      <c r="C71" s="17">
        <v>41.5</v>
      </c>
      <c r="D71" s="7">
        <v>66</v>
      </c>
      <c r="E71" s="3" t="s">
        <v>1</v>
      </c>
      <c r="F71" s="7">
        <v>85</v>
      </c>
      <c r="G71" s="3"/>
      <c r="H71" s="7">
        <v>85</v>
      </c>
      <c r="I71" s="3"/>
      <c r="J71" s="7">
        <v>85</v>
      </c>
      <c r="K71" s="12" t="s">
        <v>91</v>
      </c>
      <c r="L71" s="7">
        <v>84</v>
      </c>
    </row>
    <row r="72" spans="1:12" ht="16.5" customHeight="1" x14ac:dyDescent="0.25">
      <c r="A72" s="1">
        <v>502</v>
      </c>
      <c r="B72" s="7">
        <v>67</v>
      </c>
      <c r="C72" s="17">
        <v>41.9</v>
      </c>
      <c r="D72" s="7">
        <v>67</v>
      </c>
      <c r="E72" s="3"/>
      <c r="F72" s="7">
        <v>84</v>
      </c>
      <c r="G72" s="2">
        <v>9.3000000000000007</v>
      </c>
      <c r="H72" s="7">
        <v>84</v>
      </c>
      <c r="I72" s="16">
        <v>13.3</v>
      </c>
      <c r="J72" s="7">
        <v>84</v>
      </c>
      <c r="K72" s="12" t="s">
        <v>92</v>
      </c>
      <c r="L72" s="7">
        <v>83</v>
      </c>
    </row>
    <row r="73" spans="1:12" ht="16.5" customHeight="1" x14ac:dyDescent="0.25">
      <c r="A73" s="1">
        <v>505</v>
      </c>
      <c r="B73" s="7">
        <v>68</v>
      </c>
      <c r="C73" s="17">
        <v>42.3</v>
      </c>
      <c r="D73" s="7">
        <v>68</v>
      </c>
      <c r="E73" s="3"/>
      <c r="F73" s="7">
        <v>83</v>
      </c>
      <c r="G73" s="3"/>
      <c r="H73" s="7">
        <v>83</v>
      </c>
      <c r="I73" s="3"/>
      <c r="J73" s="7">
        <v>83</v>
      </c>
      <c r="K73" s="12" t="s">
        <v>93</v>
      </c>
      <c r="L73" s="7">
        <v>82</v>
      </c>
    </row>
    <row r="74" spans="1:12" ht="16.5" customHeight="1" x14ac:dyDescent="0.25">
      <c r="A74" s="1">
        <v>508</v>
      </c>
      <c r="B74" s="7">
        <v>69</v>
      </c>
      <c r="C74" s="17">
        <v>42.7</v>
      </c>
      <c r="D74" s="7">
        <v>69</v>
      </c>
      <c r="E74" s="3"/>
      <c r="F74" s="7">
        <v>82</v>
      </c>
      <c r="G74" s="3"/>
      <c r="H74" s="7">
        <v>82</v>
      </c>
      <c r="I74" s="3"/>
      <c r="J74" s="7">
        <v>82</v>
      </c>
      <c r="K74" s="12" t="s">
        <v>94</v>
      </c>
      <c r="L74" s="7">
        <v>81</v>
      </c>
    </row>
    <row r="75" spans="1:12" ht="16.5" customHeight="1" x14ac:dyDescent="0.25">
      <c r="A75" s="1">
        <v>511</v>
      </c>
      <c r="B75" s="7">
        <v>70</v>
      </c>
      <c r="C75" s="17">
        <v>43.1</v>
      </c>
      <c r="D75" s="7">
        <v>70</v>
      </c>
      <c r="E75" s="3"/>
      <c r="F75" s="7">
        <v>81</v>
      </c>
      <c r="G75" s="2">
        <v>9.4</v>
      </c>
      <c r="H75" s="7">
        <v>81</v>
      </c>
      <c r="I75" s="16">
        <v>13.4</v>
      </c>
      <c r="J75" s="7">
        <v>81</v>
      </c>
      <c r="K75" s="12" t="s">
        <v>95</v>
      </c>
      <c r="L75" s="7">
        <v>80</v>
      </c>
    </row>
    <row r="76" spans="1:12" ht="16.5" customHeight="1" x14ac:dyDescent="0.25">
      <c r="A76" s="1">
        <v>514</v>
      </c>
      <c r="B76" s="7">
        <v>71</v>
      </c>
      <c r="C76" s="17">
        <v>43.5</v>
      </c>
      <c r="D76" s="7">
        <v>71</v>
      </c>
      <c r="E76" s="3"/>
      <c r="F76" s="7">
        <v>80</v>
      </c>
      <c r="G76" s="3"/>
      <c r="H76" s="7">
        <v>80</v>
      </c>
      <c r="I76" s="3"/>
      <c r="J76" s="7">
        <v>80</v>
      </c>
      <c r="K76" s="12" t="s">
        <v>96</v>
      </c>
      <c r="L76" s="7">
        <v>79</v>
      </c>
    </row>
    <row r="77" spans="1:12" ht="16.5" customHeight="1" x14ac:dyDescent="0.25">
      <c r="A77" s="1">
        <v>517</v>
      </c>
      <c r="B77" s="8">
        <v>72</v>
      </c>
      <c r="C77" s="17">
        <v>43.9</v>
      </c>
      <c r="D77" s="8">
        <v>72</v>
      </c>
      <c r="E77" s="2">
        <v>5.4</v>
      </c>
      <c r="F77" s="7">
        <v>79</v>
      </c>
      <c r="G77" s="3"/>
      <c r="H77" s="7">
        <v>79</v>
      </c>
      <c r="I77" s="3"/>
      <c r="J77" s="7">
        <v>79</v>
      </c>
      <c r="K77" s="12" t="s">
        <v>97</v>
      </c>
      <c r="L77" s="7">
        <v>78</v>
      </c>
    </row>
    <row r="78" spans="1:12" ht="16.5" customHeight="1" x14ac:dyDescent="0.25">
      <c r="A78" s="1">
        <v>520</v>
      </c>
      <c r="B78" s="7">
        <v>73</v>
      </c>
      <c r="C78" s="17">
        <v>44.3</v>
      </c>
      <c r="D78" s="7">
        <v>73</v>
      </c>
      <c r="E78" s="3"/>
      <c r="F78" s="7">
        <v>78</v>
      </c>
      <c r="G78" s="2">
        <v>9.5</v>
      </c>
      <c r="H78" s="7">
        <v>78</v>
      </c>
      <c r="I78" s="16">
        <v>13.5</v>
      </c>
      <c r="J78" s="7">
        <v>78</v>
      </c>
      <c r="K78" s="12" t="s">
        <v>98</v>
      </c>
      <c r="L78" s="7">
        <v>77</v>
      </c>
    </row>
    <row r="79" spans="1:12" ht="16.5" customHeight="1" x14ac:dyDescent="0.25">
      <c r="A79" s="1">
        <v>523</v>
      </c>
      <c r="B79" s="7">
        <v>74</v>
      </c>
      <c r="C79" s="17">
        <v>44.7</v>
      </c>
      <c r="D79" s="7">
        <v>74</v>
      </c>
      <c r="E79" s="3"/>
      <c r="F79" s="7">
        <v>77</v>
      </c>
      <c r="G79" s="3"/>
      <c r="H79" s="7">
        <v>77</v>
      </c>
      <c r="I79" s="3"/>
      <c r="J79" s="7">
        <v>77</v>
      </c>
      <c r="K79" s="12" t="s">
        <v>99</v>
      </c>
      <c r="L79" s="7">
        <v>76</v>
      </c>
    </row>
    <row r="80" spans="1:12" ht="16.5" customHeight="1" x14ac:dyDescent="0.25">
      <c r="A80" s="1">
        <v>526</v>
      </c>
      <c r="B80" s="7">
        <v>75</v>
      </c>
      <c r="C80" s="17">
        <v>45.1</v>
      </c>
      <c r="D80" s="7">
        <v>75</v>
      </c>
      <c r="E80" s="3"/>
      <c r="F80" s="7">
        <v>76</v>
      </c>
      <c r="G80" s="3"/>
      <c r="H80" s="7">
        <v>76</v>
      </c>
      <c r="I80" s="3"/>
      <c r="J80" s="7">
        <v>76</v>
      </c>
      <c r="K80" s="12" t="s">
        <v>100</v>
      </c>
      <c r="L80" s="7">
        <v>75</v>
      </c>
    </row>
    <row r="81" spans="1:12" ht="16.5" customHeight="1" x14ac:dyDescent="0.25">
      <c r="A81" s="1">
        <v>529</v>
      </c>
      <c r="B81" s="7">
        <v>76</v>
      </c>
      <c r="C81" s="17">
        <v>45.5</v>
      </c>
      <c r="D81" s="7">
        <v>76</v>
      </c>
      <c r="E81" s="3"/>
      <c r="F81" s="7">
        <v>75</v>
      </c>
      <c r="G81" s="2">
        <v>9.6</v>
      </c>
      <c r="H81" s="7">
        <v>75</v>
      </c>
      <c r="I81" s="16">
        <v>13.6</v>
      </c>
      <c r="J81" s="7">
        <v>75</v>
      </c>
      <c r="K81" s="12" t="s">
        <v>101</v>
      </c>
      <c r="L81" s="7">
        <v>74</v>
      </c>
    </row>
    <row r="82" spans="1:12" ht="16.5" customHeight="1" x14ac:dyDescent="0.25">
      <c r="A82" s="1">
        <v>532</v>
      </c>
      <c r="B82" s="7">
        <v>77</v>
      </c>
      <c r="C82" s="17">
        <v>45.9</v>
      </c>
      <c r="D82" s="7">
        <v>77</v>
      </c>
      <c r="E82" s="3"/>
      <c r="F82" s="7">
        <v>74</v>
      </c>
      <c r="G82" s="3"/>
      <c r="H82" s="7">
        <v>74</v>
      </c>
      <c r="I82" s="3"/>
      <c r="J82" s="7">
        <v>74</v>
      </c>
      <c r="K82" s="12" t="s">
        <v>102</v>
      </c>
      <c r="L82" s="7">
        <v>73</v>
      </c>
    </row>
    <row r="83" spans="1:12" ht="16.5" customHeight="1" x14ac:dyDescent="0.25">
      <c r="A83" s="1">
        <v>535</v>
      </c>
      <c r="B83" s="7">
        <v>78</v>
      </c>
      <c r="C83" s="17">
        <v>46.3</v>
      </c>
      <c r="D83" s="7">
        <v>78</v>
      </c>
      <c r="E83" s="2">
        <v>5.5</v>
      </c>
      <c r="F83" s="7">
        <v>73</v>
      </c>
      <c r="G83" s="3"/>
      <c r="H83" s="7">
        <v>73</v>
      </c>
      <c r="I83" s="3"/>
      <c r="J83" s="7">
        <v>73</v>
      </c>
      <c r="K83" s="12" t="s">
        <v>103</v>
      </c>
      <c r="L83" s="8">
        <v>72</v>
      </c>
    </row>
    <row r="84" spans="1:12" ht="16.5" customHeight="1" x14ac:dyDescent="0.25">
      <c r="A84" s="1">
        <v>538</v>
      </c>
      <c r="B84" s="7">
        <v>79</v>
      </c>
      <c r="C84" s="17">
        <v>46.7</v>
      </c>
      <c r="D84" s="7">
        <v>79</v>
      </c>
      <c r="E84" s="3"/>
      <c r="F84" s="8">
        <v>72</v>
      </c>
      <c r="G84" s="2">
        <v>9.6999999999999993</v>
      </c>
      <c r="H84" s="8">
        <v>72</v>
      </c>
      <c r="I84" s="16">
        <v>13.7</v>
      </c>
      <c r="J84" s="8">
        <v>72</v>
      </c>
      <c r="K84" s="12" t="s">
        <v>104</v>
      </c>
      <c r="L84" s="7">
        <v>71</v>
      </c>
    </row>
    <row r="85" spans="1:12" ht="16.5" customHeight="1" x14ac:dyDescent="0.25">
      <c r="A85" s="1">
        <v>541</v>
      </c>
      <c r="B85" s="7">
        <v>80</v>
      </c>
      <c r="C85" s="17">
        <v>47.1</v>
      </c>
      <c r="D85" s="7">
        <v>80</v>
      </c>
      <c r="E85" s="3"/>
      <c r="F85" s="7">
        <v>71</v>
      </c>
      <c r="G85" s="3"/>
      <c r="H85" s="7">
        <v>71</v>
      </c>
      <c r="I85" s="3"/>
      <c r="J85" s="7">
        <v>71</v>
      </c>
      <c r="K85" s="12" t="s">
        <v>105</v>
      </c>
      <c r="L85" s="7">
        <v>70</v>
      </c>
    </row>
    <row r="86" spans="1:12" ht="16.5" customHeight="1" x14ac:dyDescent="0.25">
      <c r="A86" s="1">
        <v>544</v>
      </c>
      <c r="B86" s="7">
        <v>81</v>
      </c>
      <c r="C86" s="17">
        <v>47.5</v>
      </c>
      <c r="D86" s="7">
        <v>81</v>
      </c>
      <c r="E86" s="3"/>
      <c r="F86" s="7">
        <v>70</v>
      </c>
      <c r="G86" s="3"/>
      <c r="H86" s="7">
        <v>70</v>
      </c>
      <c r="I86" s="3"/>
      <c r="J86" s="7">
        <v>70</v>
      </c>
      <c r="K86" s="12" t="s">
        <v>106</v>
      </c>
      <c r="L86" s="7">
        <v>69</v>
      </c>
    </row>
    <row r="87" spans="1:12" ht="16.5" customHeight="1" x14ac:dyDescent="0.25">
      <c r="A87" s="1">
        <v>547</v>
      </c>
      <c r="B87" s="7">
        <v>82</v>
      </c>
      <c r="C87" s="17">
        <v>47.9</v>
      </c>
      <c r="D87" s="7">
        <v>82</v>
      </c>
      <c r="E87" s="3"/>
      <c r="F87" s="7">
        <v>69</v>
      </c>
      <c r="G87" s="2">
        <v>9.8000000000000007</v>
      </c>
      <c r="H87" s="7">
        <v>69</v>
      </c>
      <c r="I87" s="16">
        <v>13.8</v>
      </c>
      <c r="J87" s="7">
        <v>69</v>
      </c>
      <c r="K87" s="12" t="s">
        <v>107</v>
      </c>
      <c r="L87" s="7">
        <v>68</v>
      </c>
    </row>
    <row r="88" spans="1:12" ht="16.5" customHeight="1" x14ac:dyDescent="0.25">
      <c r="A88" s="1">
        <v>550</v>
      </c>
      <c r="B88" s="7">
        <v>83</v>
      </c>
      <c r="C88" s="17">
        <v>48.3</v>
      </c>
      <c r="D88" s="7">
        <v>83</v>
      </c>
      <c r="E88" s="3"/>
      <c r="F88" s="7">
        <v>68</v>
      </c>
      <c r="G88" s="3"/>
      <c r="H88" s="7">
        <v>68</v>
      </c>
      <c r="I88" s="3"/>
      <c r="J88" s="7">
        <v>68</v>
      </c>
      <c r="K88" s="12" t="s">
        <v>108</v>
      </c>
      <c r="L88" s="7">
        <v>67</v>
      </c>
    </row>
    <row r="89" spans="1:12" ht="16.5" customHeight="1" x14ac:dyDescent="0.25">
      <c r="A89" s="1">
        <v>553</v>
      </c>
      <c r="B89" s="7">
        <v>84</v>
      </c>
      <c r="C89" s="17">
        <v>48.7</v>
      </c>
      <c r="D89" s="7">
        <v>84</v>
      </c>
      <c r="E89" s="2">
        <v>5.6</v>
      </c>
      <c r="F89" s="7">
        <v>67</v>
      </c>
      <c r="G89" s="3"/>
      <c r="H89" s="7">
        <v>67</v>
      </c>
      <c r="I89" s="3"/>
      <c r="J89" s="7">
        <v>67</v>
      </c>
      <c r="K89" s="12" t="s">
        <v>109</v>
      </c>
      <c r="L89" s="7">
        <v>66</v>
      </c>
    </row>
    <row r="90" spans="1:12" ht="16.5" customHeight="1" x14ac:dyDescent="0.25">
      <c r="A90" s="1">
        <v>556</v>
      </c>
      <c r="B90" s="7">
        <v>85</v>
      </c>
      <c r="C90" s="17">
        <v>49.1</v>
      </c>
      <c r="D90" s="7">
        <v>85</v>
      </c>
      <c r="E90" s="3"/>
      <c r="F90" s="7">
        <v>66</v>
      </c>
      <c r="G90" s="2">
        <v>9.9</v>
      </c>
      <c r="H90" s="7">
        <v>66</v>
      </c>
      <c r="I90" s="16">
        <v>13.9</v>
      </c>
      <c r="J90" s="7">
        <v>66</v>
      </c>
      <c r="K90" s="12" t="s">
        <v>110</v>
      </c>
      <c r="L90" s="7">
        <v>65</v>
      </c>
    </row>
    <row r="91" spans="1:12" ht="16.5" customHeight="1" x14ac:dyDescent="0.25">
      <c r="A91" s="1">
        <v>559</v>
      </c>
      <c r="B91" s="7">
        <v>86</v>
      </c>
      <c r="C91" s="17">
        <v>49.5</v>
      </c>
      <c r="D91" s="7">
        <v>86</v>
      </c>
      <c r="E91" s="3"/>
      <c r="F91" s="7">
        <v>65</v>
      </c>
      <c r="G91" s="3"/>
      <c r="H91" s="7">
        <v>65</v>
      </c>
      <c r="I91" s="3"/>
      <c r="J91" s="7">
        <v>65</v>
      </c>
      <c r="K91" s="12" t="s">
        <v>111</v>
      </c>
      <c r="L91" s="7">
        <v>64</v>
      </c>
    </row>
    <row r="92" spans="1:12" ht="16.5" customHeight="1" x14ac:dyDescent="0.25">
      <c r="A92" s="1">
        <v>562</v>
      </c>
      <c r="B92" s="7">
        <v>87</v>
      </c>
      <c r="C92" s="17">
        <v>49.9</v>
      </c>
      <c r="D92" s="7">
        <v>87</v>
      </c>
      <c r="E92" s="3"/>
      <c r="F92" s="7">
        <v>64</v>
      </c>
      <c r="G92" s="3"/>
      <c r="H92" s="7">
        <v>64</v>
      </c>
      <c r="I92" s="3"/>
      <c r="J92" s="7">
        <v>64</v>
      </c>
      <c r="K92" s="12" t="s">
        <v>112</v>
      </c>
      <c r="L92" s="7">
        <v>63</v>
      </c>
    </row>
    <row r="93" spans="1:12" ht="16.5" customHeight="1" x14ac:dyDescent="0.25">
      <c r="A93" s="1">
        <v>564</v>
      </c>
      <c r="B93" s="7">
        <v>88</v>
      </c>
      <c r="C93" s="17">
        <v>50.3</v>
      </c>
      <c r="D93" s="7">
        <v>88</v>
      </c>
      <c r="E93" s="3"/>
      <c r="F93" s="7">
        <v>63</v>
      </c>
      <c r="G93" s="2">
        <v>10</v>
      </c>
      <c r="H93" s="7">
        <v>63</v>
      </c>
      <c r="I93" s="16">
        <v>14</v>
      </c>
      <c r="J93" s="7">
        <v>63</v>
      </c>
      <c r="K93" s="12" t="s">
        <v>113</v>
      </c>
      <c r="L93" s="7">
        <v>62</v>
      </c>
    </row>
    <row r="94" spans="1:12" ht="16.5" customHeight="1" x14ac:dyDescent="0.25">
      <c r="A94" s="1">
        <v>566</v>
      </c>
      <c r="B94" s="7">
        <v>89</v>
      </c>
      <c r="C94" s="17">
        <v>50.7</v>
      </c>
      <c r="D94" s="7">
        <v>89</v>
      </c>
      <c r="E94" s="3"/>
      <c r="F94" s="7">
        <v>62</v>
      </c>
      <c r="G94" s="3"/>
      <c r="H94" s="7">
        <v>62</v>
      </c>
      <c r="I94" s="3"/>
      <c r="J94" s="7">
        <v>62</v>
      </c>
      <c r="K94" s="12" t="s">
        <v>114</v>
      </c>
      <c r="L94" s="7">
        <v>61</v>
      </c>
    </row>
    <row r="95" spans="1:12" ht="16.5" customHeight="1" x14ac:dyDescent="0.25">
      <c r="A95" s="1">
        <v>568</v>
      </c>
      <c r="B95" s="7">
        <v>90</v>
      </c>
      <c r="C95" s="17">
        <v>51.1</v>
      </c>
      <c r="D95" s="7">
        <v>90</v>
      </c>
      <c r="E95" s="2">
        <v>5.7</v>
      </c>
      <c r="F95" s="7">
        <v>61</v>
      </c>
      <c r="G95" s="3"/>
      <c r="H95" s="7">
        <v>61</v>
      </c>
      <c r="I95" s="3"/>
      <c r="J95" s="7">
        <v>61</v>
      </c>
      <c r="K95" s="12" t="s">
        <v>115</v>
      </c>
      <c r="L95" s="7">
        <v>60</v>
      </c>
    </row>
    <row r="96" spans="1:12" ht="16.5" customHeight="1" x14ac:dyDescent="0.25">
      <c r="A96" s="1">
        <v>570</v>
      </c>
      <c r="B96" s="7">
        <v>91</v>
      </c>
      <c r="C96" s="17">
        <v>51.5</v>
      </c>
      <c r="D96" s="7">
        <v>91</v>
      </c>
      <c r="E96" s="3"/>
      <c r="F96" s="7">
        <v>60</v>
      </c>
      <c r="G96" s="2">
        <v>10.1</v>
      </c>
      <c r="H96" s="7">
        <v>60</v>
      </c>
      <c r="I96" s="16">
        <v>14.1</v>
      </c>
      <c r="J96" s="7">
        <v>60</v>
      </c>
      <c r="K96" s="12" t="s">
        <v>116</v>
      </c>
      <c r="L96" s="7">
        <v>59</v>
      </c>
    </row>
    <row r="97" spans="1:12" ht="16.5" customHeight="1" x14ac:dyDescent="0.25">
      <c r="A97" s="1">
        <v>572</v>
      </c>
      <c r="B97" s="7">
        <v>92</v>
      </c>
      <c r="C97" s="17">
        <v>51.9</v>
      </c>
      <c r="D97" s="7">
        <v>92</v>
      </c>
      <c r="E97" s="3"/>
      <c r="F97" s="7">
        <v>59</v>
      </c>
      <c r="G97" s="3"/>
      <c r="H97" s="7">
        <v>59</v>
      </c>
      <c r="I97" s="3"/>
      <c r="J97" s="7">
        <v>59</v>
      </c>
      <c r="K97" s="12" t="s">
        <v>117</v>
      </c>
      <c r="L97" s="7">
        <v>58</v>
      </c>
    </row>
    <row r="98" spans="1:12" ht="16.5" customHeight="1" x14ac:dyDescent="0.25">
      <c r="A98" s="1">
        <v>574</v>
      </c>
      <c r="B98" s="7">
        <v>93</v>
      </c>
      <c r="C98" s="17">
        <v>52.3</v>
      </c>
      <c r="D98" s="7">
        <v>93</v>
      </c>
      <c r="E98" s="3"/>
      <c r="F98" s="7">
        <v>58</v>
      </c>
      <c r="G98" s="3"/>
      <c r="H98" s="7">
        <v>58</v>
      </c>
      <c r="I98" s="3"/>
      <c r="J98" s="7">
        <v>58</v>
      </c>
      <c r="K98" s="12" t="s">
        <v>118</v>
      </c>
      <c r="L98" s="7">
        <v>57</v>
      </c>
    </row>
    <row r="99" spans="1:12" ht="16.5" customHeight="1" x14ac:dyDescent="0.25">
      <c r="A99" s="1">
        <v>576</v>
      </c>
      <c r="B99" s="7">
        <v>94</v>
      </c>
      <c r="C99" s="17">
        <v>52.7</v>
      </c>
      <c r="D99" s="7">
        <v>94</v>
      </c>
      <c r="E99" s="3"/>
      <c r="F99" s="7">
        <v>57</v>
      </c>
      <c r="G99" s="2">
        <v>10.199999999999999</v>
      </c>
      <c r="H99" s="7">
        <v>57</v>
      </c>
      <c r="I99" s="16">
        <v>14.2</v>
      </c>
      <c r="J99" s="7">
        <v>57</v>
      </c>
      <c r="K99" s="12" t="s">
        <v>119</v>
      </c>
      <c r="L99" s="7">
        <v>56</v>
      </c>
    </row>
    <row r="100" spans="1:12" ht="16.5" customHeight="1" x14ac:dyDescent="0.25">
      <c r="A100" s="1">
        <v>578</v>
      </c>
      <c r="B100" s="7">
        <v>95</v>
      </c>
      <c r="C100" s="17">
        <v>53.1</v>
      </c>
      <c r="D100" s="7">
        <v>95</v>
      </c>
      <c r="E100" s="2">
        <v>5.8</v>
      </c>
      <c r="F100" s="7">
        <v>56</v>
      </c>
      <c r="G100" s="3"/>
      <c r="H100" s="7">
        <v>56</v>
      </c>
      <c r="I100" s="3"/>
      <c r="J100" s="7">
        <v>56</v>
      </c>
      <c r="K100" s="15" t="s">
        <v>120</v>
      </c>
      <c r="L100" s="7">
        <v>55</v>
      </c>
    </row>
    <row r="101" spans="1:12" ht="16.5" customHeight="1" x14ac:dyDescent="0.25">
      <c r="A101" s="1">
        <v>580</v>
      </c>
      <c r="B101" s="7">
        <v>96</v>
      </c>
      <c r="C101" s="17">
        <v>53.5</v>
      </c>
      <c r="D101" s="7">
        <v>96</v>
      </c>
      <c r="E101" s="3"/>
      <c r="F101" s="7">
        <v>55</v>
      </c>
      <c r="G101" s="3"/>
      <c r="H101" s="7">
        <v>55</v>
      </c>
      <c r="I101" s="16">
        <v>14.3</v>
      </c>
      <c r="J101" s="7">
        <v>55</v>
      </c>
      <c r="K101" s="12" t="s">
        <v>121</v>
      </c>
      <c r="L101" s="7">
        <v>54</v>
      </c>
    </row>
    <row r="102" spans="1:12" ht="16.5" customHeight="1" x14ac:dyDescent="0.25">
      <c r="A102" s="1">
        <v>582</v>
      </c>
      <c r="B102" s="7">
        <v>97</v>
      </c>
      <c r="C102" s="17">
        <v>53.9</v>
      </c>
      <c r="D102" s="7">
        <v>97</v>
      </c>
      <c r="E102" s="3"/>
      <c r="F102" s="7">
        <v>54</v>
      </c>
      <c r="G102" s="2">
        <v>10.3</v>
      </c>
      <c r="H102" s="7">
        <v>54</v>
      </c>
      <c r="I102" s="3"/>
      <c r="J102" s="7">
        <v>54</v>
      </c>
      <c r="K102" s="12" t="s">
        <v>122</v>
      </c>
      <c r="L102" s="7">
        <v>53</v>
      </c>
    </row>
    <row r="103" spans="1:12" ht="16.5" customHeight="1" x14ac:dyDescent="0.25">
      <c r="A103" s="1">
        <v>584</v>
      </c>
      <c r="B103" s="7">
        <v>98</v>
      </c>
      <c r="C103" s="17">
        <v>54.3</v>
      </c>
      <c r="D103" s="7">
        <v>98</v>
      </c>
      <c r="E103" s="3"/>
      <c r="F103" s="7">
        <v>53</v>
      </c>
      <c r="G103" s="3"/>
      <c r="H103" s="7">
        <v>53</v>
      </c>
      <c r="I103" s="16">
        <v>14.4</v>
      </c>
      <c r="J103" s="7">
        <v>53</v>
      </c>
      <c r="K103" s="12" t="s">
        <v>123</v>
      </c>
      <c r="L103" s="7">
        <v>52</v>
      </c>
    </row>
    <row r="104" spans="1:12" ht="16.5" customHeight="1" x14ac:dyDescent="0.25">
      <c r="A104" s="1">
        <v>586</v>
      </c>
      <c r="B104" s="7">
        <v>99</v>
      </c>
      <c r="C104" s="17">
        <v>54.7</v>
      </c>
      <c r="D104" s="7">
        <v>99</v>
      </c>
      <c r="E104" s="3"/>
      <c r="F104" s="7">
        <v>52</v>
      </c>
      <c r="G104" s="3"/>
      <c r="H104" s="7">
        <v>52</v>
      </c>
      <c r="I104" s="3"/>
      <c r="J104" s="7">
        <v>52</v>
      </c>
      <c r="K104" s="12" t="s">
        <v>124</v>
      </c>
      <c r="L104" s="7">
        <v>51</v>
      </c>
    </row>
    <row r="105" spans="1:12" ht="16.5" customHeight="1" x14ac:dyDescent="0.25">
      <c r="A105" s="1">
        <v>588</v>
      </c>
      <c r="B105" s="7">
        <v>100</v>
      </c>
      <c r="C105" s="17">
        <v>55.1</v>
      </c>
      <c r="D105" s="7">
        <v>100</v>
      </c>
      <c r="E105" s="2">
        <v>5.9</v>
      </c>
      <c r="F105" s="7">
        <v>51</v>
      </c>
      <c r="G105" s="2">
        <v>10.4</v>
      </c>
      <c r="H105" s="7">
        <v>51</v>
      </c>
      <c r="I105" s="16">
        <v>14.5</v>
      </c>
      <c r="J105" s="7">
        <v>51</v>
      </c>
      <c r="K105" s="12" t="s">
        <v>125</v>
      </c>
      <c r="L105" s="7">
        <v>50</v>
      </c>
    </row>
    <row r="106" spans="1:12" ht="16.5" customHeight="1" x14ac:dyDescent="0.25">
      <c r="A106" s="1">
        <v>590</v>
      </c>
      <c r="B106" s="7">
        <v>101</v>
      </c>
      <c r="C106" s="17">
        <v>55.5</v>
      </c>
      <c r="D106" s="7">
        <v>101</v>
      </c>
      <c r="E106" s="3"/>
      <c r="F106" s="7">
        <v>50</v>
      </c>
      <c r="G106" s="3"/>
      <c r="H106" s="7">
        <v>50</v>
      </c>
      <c r="I106" s="3"/>
      <c r="J106" s="7">
        <v>50</v>
      </c>
      <c r="K106" s="12" t="s">
        <v>126</v>
      </c>
      <c r="L106" s="7">
        <v>49</v>
      </c>
    </row>
    <row r="107" spans="1:12" ht="16.5" customHeight="1" x14ac:dyDescent="0.25">
      <c r="A107" s="1">
        <v>592</v>
      </c>
      <c r="B107" s="7">
        <v>102</v>
      </c>
      <c r="C107" s="17">
        <v>55.9</v>
      </c>
      <c r="D107" s="7">
        <v>102</v>
      </c>
      <c r="E107" s="3"/>
      <c r="F107" s="7">
        <v>49</v>
      </c>
      <c r="G107" s="3"/>
      <c r="H107" s="7">
        <v>49</v>
      </c>
      <c r="I107" s="16">
        <v>14.6</v>
      </c>
      <c r="J107" s="7">
        <v>49</v>
      </c>
      <c r="K107" s="12" t="s">
        <v>127</v>
      </c>
      <c r="L107" s="7">
        <v>48</v>
      </c>
    </row>
    <row r="108" spans="1:12" ht="16.5" customHeight="1" x14ac:dyDescent="0.25">
      <c r="A108" s="1">
        <v>594</v>
      </c>
      <c r="B108" s="7">
        <v>103</v>
      </c>
      <c r="C108" s="17">
        <v>56.3</v>
      </c>
      <c r="D108" s="7">
        <v>103</v>
      </c>
      <c r="E108" s="3"/>
      <c r="F108" s="7">
        <v>48</v>
      </c>
      <c r="G108" s="2">
        <v>10.5</v>
      </c>
      <c r="H108" s="7">
        <v>48</v>
      </c>
      <c r="I108" s="3"/>
      <c r="J108" s="7">
        <v>48</v>
      </c>
      <c r="K108" s="12" t="s">
        <v>128</v>
      </c>
      <c r="L108" s="7">
        <v>47</v>
      </c>
    </row>
    <row r="109" spans="1:12" ht="16.5" customHeight="1" x14ac:dyDescent="0.25">
      <c r="A109" s="1">
        <v>596</v>
      </c>
      <c r="B109" s="7">
        <v>104</v>
      </c>
      <c r="C109" s="17">
        <v>56.7</v>
      </c>
      <c r="D109" s="7">
        <v>104</v>
      </c>
      <c r="E109" s="3"/>
      <c r="F109" s="7">
        <v>47</v>
      </c>
      <c r="G109" s="3"/>
      <c r="H109" s="7">
        <v>47</v>
      </c>
      <c r="I109" s="16">
        <v>14.7</v>
      </c>
      <c r="J109" s="7">
        <v>47</v>
      </c>
      <c r="K109" s="12" t="s">
        <v>129</v>
      </c>
      <c r="L109" s="7">
        <v>46</v>
      </c>
    </row>
    <row r="110" spans="1:12" ht="16.5" customHeight="1" x14ac:dyDescent="0.25">
      <c r="A110" s="1">
        <v>598</v>
      </c>
      <c r="B110" s="7">
        <v>105</v>
      </c>
      <c r="C110" s="17">
        <v>57.1</v>
      </c>
      <c r="D110" s="7">
        <v>105</v>
      </c>
      <c r="E110" s="2">
        <v>6</v>
      </c>
      <c r="F110" s="7">
        <v>46</v>
      </c>
      <c r="G110" s="3"/>
      <c r="H110" s="7">
        <v>46</v>
      </c>
      <c r="I110" s="3"/>
      <c r="J110" s="7">
        <v>46</v>
      </c>
      <c r="K110" s="12" t="s">
        <v>130</v>
      </c>
      <c r="L110" s="7">
        <v>45</v>
      </c>
    </row>
    <row r="111" spans="1:12" ht="16.5" customHeight="1" x14ac:dyDescent="0.25">
      <c r="A111" s="1">
        <v>600</v>
      </c>
      <c r="B111" s="7">
        <v>106</v>
      </c>
      <c r="C111" s="17">
        <v>57.5</v>
      </c>
      <c r="D111" s="7">
        <v>106</v>
      </c>
      <c r="E111" s="3"/>
      <c r="F111" s="7">
        <v>45</v>
      </c>
      <c r="G111" s="2">
        <v>10.6</v>
      </c>
      <c r="H111" s="7">
        <v>45</v>
      </c>
      <c r="I111" s="16">
        <v>14.8</v>
      </c>
      <c r="J111" s="7">
        <v>45</v>
      </c>
      <c r="K111" s="12" t="s">
        <v>131</v>
      </c>
      <c r="L111" s="7">
        <v>44</v>
      </c>
    </row>
    <row r="112" spans="1:12" ht="16.5" customHeight="1" x14ac:dyDescent="0.25">
      <c r="A112" s="1">
        <v>602</v>
      </c>
      <c r="B112" s="7">
        <v>107</v>
      </c>
      <c r="C112" s="17">
        <v>57.9</v>
      </c>
      <c r="D112" s="7">
        <v>107</v>
      </c>
      <c r="E112" s="3"/>
      <c r="F112" s="7">
        <v>44</v>
      </c>
      <c r="G112" s="3"/>
      <c r="H112" s="7">
        <v>44</v>
      </c>
      <c r="I112" s="3"/>
      <c r="J112" s="7">
        <v>44</v>
      </c>
      <c r="K112" s="12" t="s">
        <v>132</v>
      </c>
      <c r="L112" s="7">
        <v>43</v>
      </c>
    </row>
    <row r="113" spans="1:12" ht="16.5" customHeight="1" x14ac:dyDescent="0.25">
      <c r="A113" s="1">
        <v>604</v>
      </c>
      <c r="B113" s="7">
        <v>108</v>
      </c>
      <c r="C113" s="17">
        <v>58.3</v>
      </c>
      <c r="D113" s="7">
        <v>108</v>
      </c>
      <c r="E113" s="3"/>
      <c r="F113" s="7">
        <v>43</v>
      </c>
      <c r="G113" s="3"/>
      <c r="H113" s="7">
        <v>43</v>
      </c>
      <c r="I113" s="16">
        <v>14.9</v>
      </c>
      <c r="J113" s="7">
        <v>43</v>
      </c>
      <c r="K113" s="12" t="s">
        <v>133</v>
      </c>
      <c r="L113" s="7">
        <v>42</v>
      </c>
    </row>
    <row r="114" spans="1:12" ht="16.5" customHeight="1" x14ac:dyDescent="0.25">
      <c r="A114" s="1">
        <v>606</v>
      </c>
      <c r="B114" s="7">
        <v>109</v>
      </c>
      <c r="C114" s="17">
        <v>58.7</v>
      </c>
      <c r="D114" s="7">
        <v>109</v>
      </c>
      <c r="E114" s="3"/>
      <c r="F114" s="7">
        <v>42</v>
      </c>
      <c r="G114" s="2">
        <v>10.7</v>
      </c>
      <c r="H114" s="7">
        <v>42</v>
      </c>
      <c r="I114" s="3"/>
      <c r="J114" s="7">
        <v>42</v>
      </c>
      <c r="K114" s="12" t="s">
        <v>134</v>
      </c>
      <c r="L114" s="7">
        <v>41</v>
      </c>
    </row>
    <row r="115" spans="1:12" ht="16.5" customHeight="1" x14ac:dyDescent="0.25">
      <c r="A115" s="1">
        <v>608</v>
      </c>
      <c r="B115" s="7">
        <v>110</v>
      </c>
      <c r="C115" s="17">
        <v>59.1</v>
      </c>
      <c r="D115" s="7">
        <v>110</v>
      </c>
      <c r="E115" s="2">
        <v>6.1</v>
      </c>
      <c r="F115" s="7">
        <v>41</v>
      </c>
      <c r="G115" s="3"/>
      <c r="H115" s="7">
        <v>41</v>
      </c>
      <c r="I115" s="16">
        <v>15</v>
      </c>
      <c r="J115" s="7">
        <v>41</v>
      </c>
      <c r="K115" s="12" t="s">
        <v>135</v>
      </c>
      <c r="L115" s="7">
        <v>40</v>
      </c>
    </row>
    <row r="116" spans="1:12" ht="16.5" customHeight="1" x14ac:dyDescent="0.25">
      <c r="A116" s="1">
        <v>610</v>
      </c>
      <c r="B116" s="7">
        <v>111</v>
      </c>
      <c r="C116" s="17">
        <v>59.5</v>
      </c>
      <c r="D116" s="7">
        <v>111</v>
      </c>
      <c r="E116" s="3"/>
      <c r="F116" s="7">
        <v>40</v>
      </c>
      <c r="G116" s="3"/>
      <c r="H116" s="7">
        <v>40</v>
      </c>
      <c r="I116" s="3"/>
      <c r="J116" s="7">
        <v>40</v>
      </c>
      <c r="K116" s="12" t="s">
        <v>136</v>
      </c>
      <c r="L116" s="7">
        <v>39</v>
      </c>
    </row>
    <row r="117" spans="1:12" ht="16.5" customHeight="1" x14ac:dyDescent="0.25">
      <c r="A117" s="1">
        <v>612</v>
      </c>
      <c r="B117" s="7">
        <v>112</v>
      </c>
      <c r="C117" s="17">
        <v>59.8</v>
      </c>
      <c r="D117" s="7">
        <v>112</v>
      </c>
      <c r="E117" s="3"/>
      <c r="F117" s="7">
        <v>39</v>
      </c>
      <c r="G117" s="2">
        <v>10.8</v>
      </c>
      <c r="H117" s="7">
        <v>39</v>
      </c>
      <c r="I117" s="16">
        <v>15.1</v>
      </c>
      <c r="J117" s="7">
        <v>39</v>
      </c>
      <c r="K117" s="12" t="s">
        <v>137</v>
      </c>
      <c r="L117" s="7">
        <v>38</v>
      </c>
    </row>
    <row r="118" spans="1:12" ht="16.5" customHeight="1" x14ac:dyDescent="0.25">
      <c r="A118" s="1">
        <v>614</v>
      </c>
      <c r="B118" s="7">
        <v>113</v>
      </c>
      <c r="C118" s="17">
        <v>60.1</v>
      </c>
      <c r="D118" s="7">
        <v>113</v>
      </c>
      <c r="E118" s="3"/>
      <c r="F118" s="7">
        <v>38</v>
      </c>
      <c r="G118" s="3"/>
      <c r="H118" s="7">
        <v>38</v>
      </c>
      <c r="I118" s="3"/>
      <c r="J118" s="7">
        <v>38</v>
      </c>
      <c r="K118" s="12" t="s">
        <v>138</v>
      </c>
      <c r="L118" s="7">
        <v>37</v>
      </c>
    </row>
    <row r="119" spans="1:12" ht="16.5" customHeight="1" x14ac:dyDescent="0.25">
      <c r="A119" s="1">
        <v>616</v>
      </c>
      <c r="B119" s="7">
        <v>114</v>
      </c>
      <c r="C119" s="17">
        <v>60.4</v>
      </c>
      <c r="D119" s="7">
        <v>114</v>
      </c>
      <c r="E119" s="3"/>
      <c r="F119" s="7">
        <v>37</v>
      </c>
      <c r="G119" s="3"/>
      <c r="H119" s="7">
        <v>37</v>
      </c>
      <c r="I119" s="16">
        <v>15.2</v>
      </c>
      <c r="J119" s="7">
        <v>37</v>
      </c>
      <c r="K119" s="12" t="s">
        <v>139</v>
      </c>
      <c r="L119" s="7">
        <v>36</v>
      </c>
    </row>
    <row r="120" spans="1:12" ht="16.5" customHeight="1" x14ac:dyDescent="0.25">
      <c r="A120" s="1">
        <v>618</v>
      </c>
      <c r="B120" s="7">
        <v>115</v>
      </c>
      <c r="C120" s="17">
        <v>60.7</v>
      </c>
      <c r="D120" s="7">
        <v>115</v>
      </c>
      <c r="E120" s="2">
        <v>6.2</v>
      </c>
      <c r="F120" s="7">
        <v>36</v>
      </c>
      <c r="G120" s="2">
        <v>10.9</v>
      </c>
      <c r="H120" s="7">
        <v>36</v>
      </c>
      <c r="I120" s="3"/>
      <c r="J120" s="7">
        <v>36</v>
      </c>
      <c r="K120" s="12" t="s">
        <v>140</v>
      </c>
      <c r="L120" s="7">
        <v>35</v>
      </c>
    </row>
    <row r="121" spans="1:12" ht="16.5" customHeight="1" x14ac:dyDescent="0.25">
      <c r="A121" s="1">
        <v>620</v>
      </c>
      <c r="B121" s="7">
        <v>116</v>
      </c>
      <c r="C121" s="17">
        <v>61</v>
      </c>
      <c r="D121" s="7">
        <v>116</v>
      </c>
      <c r="E121" s="3"/>
      <c r="F121" s="7">
        <v>35</v>
      </c>
      <c r="G121" s="3"/>
      <c r="H121" s="7">
        <v>35</v>
      </c>
      <c r="I121" s="16">
        <v>15.3</v>
      </c>
      <c r="J121" s="7">
        <v>35</v>
      </c>
      <c r="K121" s="12" t="s">
        <v>141</v>
      </c>
      <c r="L121" s="7">
        <v>34</v>
      </c>
    </row>
    <row r="122" spans="1:12" ht="16.5" customHeight="1" x14ac:dyDescent="0.25">
      <c r="A122" s="1">
        <v>622</v>
      </c>
      <c r="B122" s="7">
        <v>117</v>
      </c>
      <c r="C122" s="17">
        <v>61.3</v>
      </c>
      <c r="D122" s="7">
        <v>117</v>
      </c>
      <c r="E122" s="3"/>
      <c r="F122" s="7">
        <v>34</v>
      </c>
      <c r="G122" s="3"/>
      <c r="H122" s="7">
        <v>34</v>
      </c>
      <c r="I122" s="3"/>
      <c r="J122" s="7">
        <v>34</v>
      </c>
      <c r="K122" s="12" t="s">
        <v>142</v>
      </c>
      <c r="L122" s="9">
        <v>33</v>
      </c>
    </row>
    <row r="123" spans="1:12" ht="16.5" customHeight="1" x14ac:dyDescent="0.25">
      <c r="A123" s="1">
        <v>624</v>
      </c>
      <c r="B123" s="7">
        <v>118</v>
      </c>
      <c r="C123" s="17">
        <v>61.6</v>
      </c>
      <c r="D123" s="7">
        <v>118</v>
      </c>
      <c r="E123" s="3"/>
      <c r="F123" s="9">
        <v>33</v>
      </c>
      <c r="G123" s="1">
        <v>11</v>
      </c>
      <c r="H123" s="9">
        <v>33</v>
      </c>
      <c r="I123" s="16">
        <v>15.4</v>
      </c>
      <c r="J123" s="9">
        <v>33</v>
      </c>
      <c r="K123" s="12" t="s">
        <v>143</v>
      </c>
      <c r="L123" s="7">
        <v>32</v>
      </c>
    </row>
    <row r="124" spans="1:12" ht="16.5" customHeight="1" x14ac:dyDescent="0.25">
      <c r="A124" s="1">
        <v>626</v>
      </c>
      <c r="B124" s="7">
        <v>119</v>
      </c>
      <c r="C124" s="17">
        <v>61.9</v>
      </c>
      <c r="D124" s="7">
        <v>119</v>
      </c>
      <c r="E124" s="3"/>
      <c r="F124" s="7">
        <v>32</v>
      </c>
      <c r="G124" s="3"/>
      <c r="H124" s="7">
        <v>32</v>
      </c>
      <c r="I124" s="3"/>
      <c r="J124" s="7">
        <v>32</v>
      </c>
      <c r="K124" s="12" t="s">
        <v>144</v>
      </c>
      <c r="L124" s="7">
        <v>31</v>
      </c>
    </row>
    <row r="125" spans="1:12" ht="16.5" customHeight="1" x14ac:dyDescent="0.25">
      <c r="A125" s="1">
        <v>628</v>
      </c>
      <c r="B125" s="7">
        <v>120</v>
      </c>
      <c r="C125" s="17">
        <v>62.2</v>
      </c>
      <c r="D125" s="7">
        <v>120</v>
      </c>
      <c r="E125" s="2">
        <v>6.3</v>
      </c>
      <c r="F125" s="7">
        <v>31</v>
      </c>
      <c r="G125" s="3"/>
      <c r="H125" s="7">
        <v>31</v>
      </c>
      <c r="I125" s="16">
        <v>15.5</v>
      </c>
      <c r="J125" s="7">
        <v>31</v>
      </c>
      <c r="K125" s="12" t="s">
        <v>145</v>
      </c>
      <c r="L125" s="7">
        <v>30</v>
      </c>
    </row>
    <row r="126" spans="1:12" ht="16.5" customHeight="1" x14ac:dyDescent="0.25">
      <c r="A126" s="1">
        <v>630</v>
      </c>
      <c r="B126" s="7">
        <v>121</v>
      </c>
      <c r="C126" s="17">
        <v>62.5</v>
      </c>
      <c r="D126" s="7">
        <v>121</v>
      </c>
      <c r="E126" s="3"/>
      <c r="F126" s="7">
        <v>30</v>
      </c>
      <c r="G126" s="2">
        <v>11.1</v>
      </c>
      <c r="H126" s="7">
        <v>30</v>
      </c>
      <c r="I126" s="3"/>
      <c r="J126" s="7">
        <v>30</v>
      </c>
      <c r="K126" s="12" t="s">
        <v>146</v>
      </c>
      <c r="L126" s="7">
        <v>29</v>
      </c>
    </row>
    <row r="127" spans="1:12" ht="16.5" customHeight="1" x14ac:dyDescent="0.25">
      <c r="A127" s="1">
        <v>632</v>
      </c>
      <c r="B127" s="7">
        <v>122</v>
      </c>
      <c r="C127" s="17">
        <v>62.8</v>
      </c>
      <c r="D127" s="7">
        <v>122</v>
      </c>
      <c r="E127" s="3"/>
      <c r="F127" s="7">
        <v>29</v>
      </c>
      <c r="G127" s="3"/>
      <c r="H127" s="7">
        <v>29</v>
      </c>
      <c r="I127" s="16">
        <v>15.6</v>
      </c>
      <c r="J127" s="7">
        <v>29</v>
      </c>
      <c r="K127" s="12" t="s">
        <v>147</v>
      </c>
      <c r="L127" s="7">
        <v>28</v>
      </c>
    </row>
    <row r="128" spans="1:12" ht="16.5" customHeight="1" x14ac:dyDescent="0.25">
      <c r="A128" s="1">
        <v>633</v>
      </c>
      <c r="B128" s="7">
        <v>123</v>
      </c>
      <c r="C128" s="17">
        <v>63.1</v>
      </c>
      <c r="D128" s="7">
        <v>123</v>
      </c>
      <c r="E128" s="3"/>
      <c r="F128" s="7">
        <v>28</v>
      </c>
      <c r="G128" s="3"/>
      <c r="H128" s="7">
        <v>28</v>
      </c>
      <c r="I128" s="3"/>
      <c r="J128" s="7">
        <v>28</v>
      </c>
      <c r="K128" s="12" t="s">
        <v>148</v>
      </c>
      <c r="L128" s="7">
        <v>27</v>
      </c>
    </row>
    <row r="129" spans="1:12" ht="16.5" customHeight="1" x14ac:dyDescent="0.25">
      <c r="A129" s="1">
        <v>634</v>
      </c>
      <c r="B129" s="7">
        <v>124</v>
      </c>
      <c r="C129" s="17">
        <v>63.4</v>
      </c>
      <c r="D129" s="7">
        <v>124</v>
      </c>
      <c r="E129" s="3"/>
      <c r="F129" s="7">
        <v>27</v>
      </c>
      <c r="G129" s="2">
        <v>11.2</v>
      </c>
      <c r="H129" s="7">
        <v>27</v>
      </c>
      <c r="I129" s="16">
        <v>15.7</v>
      </c>
      <c r="J129" s="7">
        <v>27</v>
      </c>
      <c r="K129" s="12" t="s">
        <v>149</v>
      </c>
      <c r="L129" s="7">
        <v>26</v>
      </c>
    </row>
    <row r="130" spans="1:12" ht="16.5" customHeight="1" x14ac:dyDescent="0.25">
      <c r="A130" s="1">
        <v>635</v>
      </c>
      <c r="B130" s="7">
        <v>125</v>
      </c>
      <c r="C130" s="17">
        <v>63.7</v>
      </c>
      <c r="D130" s="7">
        <v>125</v>
      </c>
      <c r="E130" s="2">
        <v>6.4</v>
      </c>
      <c r="F130" s="7">
        <v>26</v>
      </c>
      <c r="G130" s="5"/>
      <c r="H130" s="7">
        <v>26</v>
      </c>
      <c r="I130" s="3"/>
      <c r="J130" s="7">
        <v>26</v>
      </c>
      <c r="K130" s="12" t="s">
        <v>150</v>
      </c>
      <c r="L130" s="7">
        <v>25</v>
      </c>
    </row>
    <row r="131" spans="1:12" ht="16.5" customHeight="1" x14ac:dyDescent="0.25">
      <c r="A131" s="1">
        <v>636</v>
      </c>
      <c r="B131" s="7">
        <v>126</v>
      </c>
      <c r="C131" s="17">
        <v>64</v>
      </c>
      <c r="D131" s="7">
        <v>126</v>
      </c>
      <c r="E131" s="3"/>
      <c r="F131" s="7">
        <v>25</v>
      </c>
      <c r="G131" s="5"/>
      <c r="H131" s="7">
        <v>25</v>
      </c>
      <c r="I131" s="16">
        <v>15.8</v>
      </c>
      <c r="J131" s="7">
        <v>25</v>
      </c>
      <c r="K131" s="12" t="s">
        <v>151</v>
      </c>
      <c r="L131" s="7">
        <v>24</v>
      </c>
    </row>
    <row r="132" spans="1:12" ht="16.5" customHeight="1" x14ac:dyDescent="0.25">
      <c r="A132" s="1">
        <v>637</v>
      </c>
      <c r="B132" s="7">
        <v>127</v>
      </c>
      <c r="C132" s="17">
        <v>64.3</v>
      </c>
      <c r="D132" s="7">
        <v>127</v>
      </c>
      <c r="E132" s="2"/>
      <c r="F132" s="7">
        <v>24</v>
      </c>
      <c r="G132" s="2">
        <v>11.3</v>
      </c>
      <c r="H132" s="7">
        <v>24</v>
      </c>
      <c r="I132" s="3"/>
      <c r="J132" s="7">
        <v>24</v>
      </c>
      <c r="K132" s="12" t="s">
        <v>152</v>
      </c>
      <c r="L132" s="7">
        <v>23</v>
      </c>
    </row>
    <row r="133" spans="1:12" ht="16.5" customHeight="1" x14ac:dyDescent="0.25">
      <c r="A133" s="1">
        <v>638</v>
      </c>
      <c r="B133" s="7">
        <v>128</v>
      </c>
      <c r="C133" s="17">
        <v>64.599999999999994</v>
      </c>
      <c r="D133" s="7">
        <v>128</v>
      </c>
      <c r="E133" s="2"/>
      <c r="F133" s="7">
        <v>23</v>
      </c>
      <c r="G133" s="3"/>
      <c r="H133" s="7">
        <v>23</v>
      </c>
      <c r="I133" s="16">
        <v>15.9</v>
      </c>
      <c r="J133" s="7">
        <v>23</v>
      </c>
      <c r="K133" s="12" t="s">
        <v>153</v>
      </c>
      <c r="L133" s="7">
        <v>22</v>
      </c>
    </row>
    <row r="134" spans="1:12" ht="16.5" customHeight="1" x14ac:dyDescent="0.25">
      <c r="A134" s="1">
        <v>639</v>
      </c>
      <c r="B134" s="7">
        <v>129</v>
      </c>
      <c r="C134" s="17">
        <v>64.900000000000006</v>
      </c>
      <c r="D134" s="7">
        <v>129</v>
      </c>
      <c r="E134" s="2"/>
      <c r="F134" s="7">
        <v>22</v>
      </c>
      <c r="G134" s="3"/>
      <c r="H134" s="7">
        <v>22</v>
      </c>
      <c r="I134" s="3"/>
      <c r="J134" s="7">
        <v>22</v>
      </c>
      <c r="K134" s="12" t="s">
        <v>154</v>
      </c>
      <c r="L134" s="7">
        <v>21</v>
      </c>
    </row>
    <row r="135" spans="1:12" ht="16.5" customHeight="1" x14ac:dyDescent="0.25">
      <c r="A135" s="1">
        <v>640</v>
      </c>
      <c r="B135" s="7">
        <v>130</v>
      </c>
      <c r="C135" s="17">
        <v>65.2</v>
      </c>
      <c r="D135" s="7">
        <v>130</v>
      </c>
      <c r="E135" s="2">
        <v>6.5</v>
      </c>
      <c r="F135" s="7">
        <v>21</v>
      </c>
      <c r="G135" s="2">
        <v>11.4</v>
      </c>
      <c r="H135" s="7">
        <v>21</v>
      </c>
      <c r="I135" s="16">
        <v>16</v>
      </c>
      <c r="J135" s="7">
        <v>21</v>
      </c>
      <c r="K135" s="12" t="s">
        <v>155</v>
      </c>
      <c r="L135" s="7">
        <v>20</v>
      </c>
    </row>
    <row r="136" spans="1:12" ht="16.5" customHeight="1" x14ac:dyDescent="0.25">
      <c r="A136" s="1">
        <v>641</v>
      </c>
      <c r="B136" s="7">
        <v>131</v>
      </c>
      <c r="C136" s="17">
        <v>65.5</v>
      </c>
      <c r="D136" s="7">
        <v>131</v>
      </c>
      <c r="E136" s="3"/>
      <c r="F136" s="7">
        <v>20</v>
      </c>
      <c r="G136" s="3"/>
      <c r="H136" s="7">
        <v>20</v>
      </c>
      <c r="I136" s="16">
        <v>16.100000000000001</v>
      </c>
      <c r="J136" s="7">
        <v>20</v>
      </c>
      <c r="K136" s="12" t="s">
        <v>156</v>
      </c>
      <c r="L136" s="7">
        <v>19</v>
      </c>
    </row>
    <row r="137" spans="1:12" ht="16.5" customHeight="1" x14ac:dyDescent="0.25">
      <c r="A137" s="1">
        <v>642</v>
      </c>
      <c r="B137" s="7">
        <v>132</v>
      </c>
      <c r="C137" s="17">
        <v>65.8</v>
      </c>
      <c r="D137" s="7">
        <v>132</v>
      </c>
      <c r="E137" s="3"/>
      <c r="F137" s="7">
        <v>19</v>
      </c>
      <c r="G137" s="3"/>
      <c r="H137" s="7">
        <v>19</v>
      </c>
      <c r="I137" s="16">
        <v>16.2</v>
      </c>
      <c r="J137" s="7">
        <v>19</v>
      </c>
      <c r="K137" s="12" t="s">
        <v>157</v>
      </c>
      <c r="L137" s="7">
        <v>18</v>
      </c>
    </row>
    <row r="138" spans="1:12" ht="16.5" customHeight="1" x14ac:dyDescent="0.25">
      <c r="A138" s="1">
        <v>643</v>
      </c>
      <c r="B138" s="7">
        <v>133</v>
      </c>
      <c r="C138" s="18">
        <v>66.099999999999994</v>
      </c>
      <c r="D138" s="7">
        <v>133</v>
      </c>
      <c r="E138" s="3"/>
      <c r="F138" s="7">
        <v>18</v>
      </c>
      <c r="G138" s="2">
        <v>11.5</v>
      </c>
      <c r="H138" s="7">
        <v>18</v>
      </c>
      <c r="I138" s="16">
        <v>16.3</v>
      </c>
      <c r="J138" s="7">
        <v>18</v>
      </c>
      <c r="K138" s="12" t="s">
        <v>158</v>
      </c>
      <c r="L138" s="7">
        <v>17</v>
      </c>
    </row>
    <row r="139" spans="1:12" ht="16.5" customHeight="1" x14ac:dyDescent="0.25">
      <c r="A139" s="1">
        <v>644</v>
      </c>
      <c r="B139" s="7">
        <v>134</v>
      </c>
      <c r="C139" s="17">
        <v>66.400000000000006</v>
      </c>
      <c r="D139" s="7">
        <v>134</v>
      </c>
      <c r="E139" s="3"/>
      <c r="F139" s="7">
        <v>17</v>
      </c>
      <c r="G139" s="3"/>
      <c r="H139" s="7">
        <v>17</v>
      </c>
      <c r="I139" s="16">
        <v>16.399999999999999</v>
      </c>
      <c r="J139" s="7">
        <v>17</v>
      </c>
      <c r="K139" s="12" t="s">
        <v>159</v>
      </c>
      <c r="L139" s="7">
        <v>16</v>
      </c>
    </row>
    <row r="140" spans="1:12" ht="16.5" customHeight="1" x14ac:dyDescent="0.25">
      <c r="A140" s="1">
        <v>645</v>
      </c>
      <c r="B140" s="7">
        <v>135</v>
      </c>
      <c r="C140" s="17">
        <v>66.7</v>
      </c>
      <c r="D140" s="7">
        <v>135</v>
      </c>
      <c r="E140" s="2">
        <v>6.6</v>
      </c>
      <c r="F140" s="7">
        <v>16</v>
      </c>
      <c r="G140" s="3"/>
      <c r="H140" s="7">
        <v>16</v>
      </c>
      <c r="I140" s="16">
        <v>16.5</v>
      </c>
      <c r="J140" s="7">
        <v>16</v>
      </c>
      <c r="K140" s="12" t="s">
        <v>160</v>
      </c>
      <c r="L140" s="7">
        <v>15</v>
      </c>
    </row>
    <row r="141" spans="1:12" ht="16.5" customHeight="1" x14ac:dyDescent="0.25">
      <c r="A141" s="1">
        <v>646</v>
      </c>
      <c r="B141" s="7">
        <v>136</v>
      </c>
      <c r="C141" s="17">
        <v>67</v>
      </c>
      <c r="D141" s="7">
        <v>136</v>
      </c>
      <c r="E141" s="3"/>
      <c r="F141" s="7">
        <v>15</v>
      </c>
      <c r="G141" s="2">
        <v>11.6</v>
      </c>
      <c r="H141" s="7">
        <v>15</v>
      </c>
      <c r="I141" s="16">
        <v>16.600000000000001</v>
      </c>
      <c r="J141" s="7">
        <v>15</v>
      </c>
      <c r="K141" s="12" t="s">
        <v>161</v>
      </c>
      <c r="L141" s="7">
        <v>14</v>
      </c>
    </row>
    <row r="142" spans="1:12" ht="16.5" customHeight="1" x14ac:dyDescent="0.25">
      <c r="A142" s="1">
        <v>647</v>
      </c>
      <c r="B142" s="7">
        <v>137</v>
      </c>
      <c r="C142" s="17">
        <v>67.3</v>
      </c>
      <c r="D142" s="7">
        <v>137</v>
      </c>
      <c r="E142" s="3"/>
      <c r="F142" s="7">
        <v>14</v>
      </c>
      <c r="G142" s="3"/>
      <c r="H142" s="7">
        <v>14</v>
      </c>
      <c r="I142" s="16">
        <v>16.7</v>
      </c>
      <c r="J142" s="7">
        <v>14</v>
      </c>
      <c r="K142" s="12" t="s">
        <v>162</v>
      </c>
      <c r="L142" s="7">
        <v>13</v>
      </c>
    </row>
    <row r="143" spans="1:12" ht="16.5" customHeight="1" x14ac:dyDescent="0.25">
      <c r="A143" s="1">
        <v>648</v>
      </c>
      <c r="B143" s="7">
        <v>138</v>
      </c>
      <c r="C143" s="17">
        <v>67.5</v>
      </c>
      <c r="D143" s="7">
        <v>138</v>
      </c>
      <c r="E143" s="3"/>
      <c r="F143" s="7">
        <v>13</v>
      </c>
      <c r="G143" s="3"/>
      <c r="H143" s="7">
        <v>13</v>
      </c>
      <c r="I143" s="16">
        <v>16.8</v>
      </c>
      <c r="J143" s="7">
        <v>13</v>
      </c>
      <c r="K143" s="12" t="s">
        <v>163</v>
      </c>
      <c r="L143" s="7">
        <v>12</v>
      </c>
    </row>
    <row r="144" spans="1:12" ht="16.5" customHeight="1" x14ac:dyDescent="0.25">
      <c r="A144" s="1">
        <v>649</v>
      </c>
      <c r="B144" s="7">
        <v>139</v>
      </c>
      <c r="C144" s="17">
        <v>67.7</v>
      </c>
      <c r="D144" s="7">
        <v>139</v>
      </c>
      <c r="E144" s="3"/>
      <c r="F144" s="7">
        <v>12</v>
      </c>
      <c r="G144" s="4" t="s">
        <v>2</v>
      </c>
      <c r="H144" s="7">
        <v>12</v>
      </c>
      <c r="I144" s="16">
        <v>16.899999999999999</v>
      </c>
      <c r="J144" s="7">
        <v>12</v>
      </c>
      <c r="K144" s="12" t="s">
        <v>164</v>
      </c>
      <c r="L144" s="7">
        <v>11</v>
      </c>
    </row>
    <row r="145" spans="1:12" ht="16.5" customHeight="1" x14ac:dyDescent="0.25">
      <c r="A145" s="1">
        <v>650</v>
      </c>
      <c r="B145" s="7">
        <v>140</v>
      </c>
      <c r="C145" s="17">
        <v>67.900000000000006</v>
      </c>
      <c r="D145" s="7">
        <v>140</v>
      </c>
      <c r="E145" s="2">
        <v>6.7</v>
      </c>
      <c r="F145" s="7">
        <v>11</v>
      </c>
      <c r="G145" s="3"/>
      <c r="H145" s="7">
        <v>11</v>
      </c>
      <c r="I145" s="16">
        <v>17</v>
      </c>
      <c r="J145" s="7">
        <v>11</v>
      </c>
      <c r="K145" s="12" t="s">
        <v>165</v>
      </c>
      <c r="L145" s="7">
        <v>10</v>
      </c>
    </row>
    <row r="146" spans="1:12" ht="16.5" customHeight="1" x14ac:dyDescent="0.25">
      <c r="A146" s="1">
        <v>651</v>
      </c>
      <c r="B146" s="7">
        <v>141</v>
      </c>
      <c r="C146" s="17">
        <v>68.099999999999994</v>
      </c>
      <c r="D146" s="7">
        <v>141</v>
      </c>
      <c r="E146" s="3"/>
      <c r="F146" s="7">
        <v>10</v>
      </c>
      <c r="G146" s="3"/>
      <c r="H146" s="7">
        <v>10</v>
      </c>
      <c r="I146" s="16">
        <v>17.100000000000001</v>
      </c>
      <c r="J146" s="7">
        <v>10</v>
      </c>
      <c r="K146" s="12" t="s">
        <v>166</v>
      </c>
      <c r="L146" s="7">
        <v>9</v>
      </c>
    </row>
    <row r="147" spans="1:12" ht="16.5" customHeight="1" x14ac:dyDescent="0.25">
      <c r="A147" s="1">
        <v>652</v>
      </c>
      <c r="B147" s="7">
        <v>142</v>
      </c>
      <c r="C147" s="17">
        <v>68.3</v>
      </c>
      <c r="D147" s="7">
        <v>142</v>
      </c>
      <c r="E147" s="3"/>
      <c r="F147" s="7">
        <v>9</v>
      </c>
      <c r="G147" s="2">
        <v>11.8</v>
      </c>
      <c r="H147" s="7">
        <v>9</v>
      </c>
      <c r="I147" s="16">
        <v>17.2</v>
      </c>
      <c r="J147" s="7">
        <v>9</v>
      </c>
      <c r="K147" s="12" t="s">
        <v>167</v>
      </c>
      <c r="L147" s="7">
        <v>8</v>
      </c>
    </row>
    <row r="148" spans="1:12" ht="16.5" customHeight="1" x14ac:dyDescent="0.25">
      <c r="A148" s="1">
        <v>653</v>
      </c>
      <c r="B148" s="7">
        <v>143</v>
      </c>
      <c r="C148" s="17">
        <v>68.5</v>
      </c>
      <c r="D148" s="7">
        <v>143</v>
      </c>
      <c r="E148" s="3"/>
      <c r="F148" s="7">
        <v>8</v>
      </c>
      <c r="G148" s="3"/>
      <c r="H148" s="7">
        <v>8</v>
      </c>
      <c r="I148" s="16">
        <v>17.3</v>
      </c>
      <c r="J148" s="7">
        <v>8</v>
      </c>
      <c r="K148" s="12" t="s">
        <v>168</v>
      </c>
      <c r="L148" s="7">
        <v>7</v>
      </c>
    </row>
    <row r="149" spans="1:12" ht="16.5" customHeight="1" x14ac:dyDescent="0.25">
      <c r="A149" s="1">
        <v>654</v>
      </c>
      <c r="B149" s="7">
        <v>144</v>
      </c>
      <c r="C149" s="17">
        <v>68.7</v>
      </c>
      <c r="D149" s="7">
        <v>144</v>
      </c>
      <c r="E149" s="3"/>
      <c r="F149" s="7">
        <v>7</v>
      </c>
      <c r="G149" s="2">
        <v>11.9</v>
      </c>
      <c r="H149" s="7">
        <v>7</v>
      </c>
      <c r="I149" s="16">
        <v>17.399999999999999</v>
      </c>
      <c r="J149" s="7">
        <v>7</v>
      </c>
      <c r="K149" s="12" t="s">
        <v>169</v>
      </c>
      <c r="L149" s="7">
        <v>6</v>
      </c>
    </row>
    <row r="150" spans="1:12" ht="16.5" customHeight="1" x14ac:dyDescent="0.25">
      <c r="A150" s="1">
        <v>655</v>
      </c>
      <c r="B150" s="7">
        <v>145</v>
      </c>
      <c r="C150" s="17">
        <v>68.900000000000006</v>
      </c>
      <c r="D150" s="7">
        <v>145</v>
      </c>
      <c r="E150" s="2">
        <v>6.8</v>
      </c>
      <c r="F150" s="7">
        <v>6</v>
      </c>
      <c r="G150" s="3"/>
      <c r="H150" s="7">
        <v>6</v>
      </c>
      <c r="I150" s="16">
        <v>17.5</v>
      </c>
      <c r="J150" s="7">
        <v>6</v>
      </c>
      <c r="K150" s="12" t="s">
        <v>170</v>
      </c>
      <c r="L150" s="7">
        <v>5</v>
      </c>
    </row>
    <row r="151" spans="1:12" ht="16.5" customHeight="1" x14ac:dyDescent="0.25">
      <c r="A151" s="1">
        <v>656</v>
      </c>
      <c r="B151" s="7">
        <v>146</v>
      </c>
      <c r="C151" s="17">
        <v>69.099999999999994</v>
      </c>
      <c r="D151" s="7">
        <v>146</v>
      </c>
      <c r="E151" s="3"/>
      <c r="F151" s="7">
        <v>5</v>
      </c>
      <c r="G151" s="2">
        <v>12</v>
      </c>
      <c r="H151" s="7">
        <v>5</v>
      </c>
      <c r="I151" s="16">
        <v>17.600000000000001</v>
      </c>
      <c r="J151" s="7">
        <v>5</v>
      </c>
      <c r="K151" s="12" t="s">
        <v>171</v>
      </c>
      <c r="L151" s="7">
        <v>4</v>
      </c>
    </row>
    <row r="152" spans="1:12" ht="16.5" customHeight="1" x14ac:dyDescent="0.25">
      <c r="A152" s="1">
        <v>657</v>
      </c>
      <c r="B152" s="7">
        <v>147</v>
      </c>
      <c r="C152" s="17">
        <v>69.3</v>
      </c>
      <c r="D152" s="7">
        <v>147</v>
      </c>
      <c r="E152" s="3"/>
      <c r="F152" s="7">
        <v>4</v>
      </c>
      <c r="G152" s="3"/>
      <c r="H152" s="7">
        <v>4</v>
      </c>
      <c r="I152" s="16">
        <v>17.7</v>
      </c>
      <c r="J152" s="7">
        <v>4</v>
      </c>
      <c r="K152" s="12" t="s">
        <v>172</v>
      </c>
      <c r="L152" s="10">
        <v>3</v>
      </c>
    </row>
    <row r="153" spans="1:12" ht="16.5" customHeight="1" x14ac:dyDescent="0.25">
      <c r="A153" s="1">
        <v>658</v>
      </c>
      <c r="B153" s="7">
        <v>148</v>
      </c>
      <c r="C153" s="17">
        <v>69.5</v>
      </c>
      <c r="D153" s="7">
        <v>148</v>
      </c>
      <c r="E153" s="3"/>
      <c r="F153" s="10">
        <v>3</v>
      </c>
      <c r="G153" s="2">
        <v>12.1</v>
      </c>
      <c r="H153" s="10">
        <v>3</v>
      </c>
      <c r="I153" s="16">
        <v>17.8</v>
      </c>
      <c r="J153" s="10">
        <v>3</v>
      </c>
      <c r="K153" s="12" t="s">
        <v>173</v>
      </c>
      <c r="L153" s="7">
        <v>2</v>
      </c>
    </row>
    <row r="154" spans="1:12" ht="16.5" customHeight="1" x14ac:dyDescent="0.25">
      <c r="A154" s="1">
        <v>659</v>
      </c>
      <c r="B154" s="7">
        <v>149</v>
      </c>
      <c r="C154" s="17">
        <v>69.7</v>
      </c>
      <c r="D154" s="7">
        <v>149</v>
      </c>
      <c r="E154" s="3"/>
      <c r="F154" s="7">
        <v>2</v>
      </c>
      <c r="G154" s="3"/>
      <c r="H154" s="7">
        <v>2</v>
      </c>
      <c r="I154" s="16">
        <v>17.899999999999999</v>
      </c>
      <c r="J154" s="7">
        <v>2</v>
      </c>
      <c r="K154" s="12" t="s">
        <v>174</v>
      </c>
      <c r="L154" s="7">
        <v>1</v>
      </c>
    </row>
    <row r="155" spans="1:12" ht="16.5" customHeight="1" x14ac:dyDescent="0.25">
      <c r="A155" s="1">
        <v>660</v>
      </c>
      <c r="B155" s="6" t="s">
        <v>3</v>
      </c>
      <c r="C155" s="17">
        <v>70</v>
      </c>
      <c r="D155" s="6" t="s">
        <v>3</v>
      </c>
      <c r="E155" s="2">
        <v>6.9</v>
      </c>
      <c r="F155" s="7">
        <v>1</v>
      </c>
      <c r="G155" s="2">
        <v>12.2</v>
      </c>
      <c r="H155" s="7">
        <v>1</v>
      </c>
      <c r="I155" s="16">
        <v>18</v>
      </c>
      <c r="J155" s="7">
        <v>1</v>
      </c>
      <c r="K155" s="14" t="s">
        <v>19</v>
      </c>
      <c r="L155" s="20">
        <v>1</v>
      </c>
    </row>
    <row r="156" spans="1:12" ht="18.75" x14ac:dyDescent="0.25">
      <c r="A156" s="14" t="s">
        <v>24</v>
      </c>
      <c r="B156" s="20">
        <v>150</v>
      </c>
      <c r="C156" s="19" t="s">
        <v>25</v>
      </c>
      <c r="D156" s="20">
        <v>150</v>
      </c>
      <c r="E156" s="14" t="s">
        <v>21</v>
      </c>
      <c r="F156" s="20">
        <v>0</v>
      </c>
      <c r="G156" s="14" t="s">
        <v>20</v>
      </c>
      <c r="H156" s="20">
        <v>0</v>
      </c>
      <c r="I156" s="14">
        <v>18.100000000000001</v>
      </c>
      <c r="J156" s="20">
        <v>0</v>
      </c>
      <c r="K156" s="14" t="s">
        <v>22</v>
      </c>
      <c r="L156" s="20">
        <v>0</v>
      </c>
    </row>
    <row r="157" spans="1:12" ht="18.75" x14ac:dyDescent="0.25">
      <c r="A157" s="14"/>
      <c r="B157" s="14"/>
      <c r="C157" s="19"/>
      <c r="D157" s="20"/>
      <c r="E157" s="14">
        <v>0</v>
      </c>
      <c r="F157" s="20">
        <v>0</v>
      </c>
      <c r="G157" s="14">
        <v>0</v>
      </c>
      <c r="H157" s="20">
        <v>0</v>
      </c>
      <c r="I157" s="14">
        <v>0</v>
      </c>
      <c r="J157" s="20">
        <v>0</v>
      </c>
      <c r="K157" s="14">
        <v>0</v>
      </c>
      <c r="L157" s="20">
        <v>0</v>
      </c>
    </row>
    <row r="158" spans="1:12" ht="18.75" x14ac:dyDescent="0.25">
      <c r="A158" s="14"/>
      <c r="B158" s="20">
        <v>0</v>
      </c>
      <c r="C158" s="19"/>
      <c r="D158" s="20">
        <v>0</v>
      </c>
      <c r="E158" s="14">
        <v>0</v>
      </c>
      <c r="F158" s="20">
        <v>0</v>
      </c>
      <c r="G158" s="14">
        <v>0</v>
      </c>
      <c r="H158" s="20">
        <v>0</v>
      </c>
      <c r="I158" s="14">
        <v>0</v>
      </c>
      <c r="J158" s="20">
        <v>0</v>
      </c>
      <c r="K158" s="14"/>
      <c r="L158" s="20"/>
    </row>
  </sheetData>
  <sheetProtection algorithmName="SHA-512" hashValue="m9yMNZsKPY+1EZu+8DCvif4J4hTju8C8qS71UIgFmpsXVgHWBvMcO49M2bKc1So50qA58sp46uT58LsV6Julww==" saltValue="ImjRSH4poPalPQuBAVKqjA==" spinCount="100000" sheet="1" objects="1" scenarios="1"/>
  <sortState xmlns:xlrd2="http://schemas.microsoft.com/office/spreadsheetml/2017/richdata2" ref="D6:D155">
    <sortCondition ref="D6:D155"/>
  </sortState>
  <mergeCells count="2">
    <mergeCell ref="A2:L2"/>
    <mergeCell ref="A1:L1"/>
  </mergeCells>
  <pageMargins left="0.97916666666666663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5"/>
  <sheetViews>
    <sheetView view="pageLayout" topLeftCell="A34" zoomScaleNormal="100" workbookViewId="0">
      <selection activeCell="K4" sqref="K4:K157"/>
    </sheetView>
  </sheetViews>
  <sheetFormatPr defaultRowHeight="15.75" x14ac:dyDescent="0.25"/>
  <cols>
    <col min="1" max="1" width="12.5" customWidth="1"/>
    <col min="5" max="5" width="10" customWidth="1"/>
    <col min="7" max="7" width="10.5" customWidth="1"/>
    <col min="9" max="9" width="10.375" customWidth="1"/>
    <col min="11" max="11" width="11.25" customWidth="1"/>
  </cols>
  <sheetData>
    <row r="1" spans="1:13" ht="74.25" customHeight="1" x14ac:dyDescent="0.25">
      <c r="A1" s="76" t="s">
        <v>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13"/>
    </row>
    <row r="2" spans="1:13" ht="18.75" x14ac:dyDescent="0.25">
      <c r="A2" s="77" t="s">
        <v>10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9"/>
    </row>
    <row r="3" spans="1:13" ht="78.75" customHeight="1" x14ac:dyDescent="0.25">
      <c r="A3" s="12" t="s">
        <v>5</v>
      </c>
      <c r="B3" s="6" t="s">
        <v>15</v>
      </c>
      <c r="C3" s="12" t="s">
        <v>11</v>
      </c>
      <c r="D3" s="6" t="s">
        <v>15</v>
      </c>
      <c r="E3" s="12" t="s">
        <v>6</v>
      </c>
      <c r="F3" s="6" t="s">
        <v>15</v>
      </c>
      <c r="G3" s="12" t="s">
        <v>7</v>
      </c>
      <c r="H3" s="6" t="s">
        <v>15</v>
      </c>
      <c r="I3" s="12" t="s">
        <v>8</v>
      </c>
      <c r="J3" s="6" t="s">
        <v>15</v>
      </c>
      <c r="K3" s="12" t="s">
        <v>13</v>
      </c>
      <c r="L3" s="6" t="s">
        <v>15</v>
      </c>
    </row>
    <row r="4" spans="1:13" ht="16.5" customHeight="1" x14ac:dyDescent="0.25">
      <c r="A4" s="12" t="s">
        <v>175</v>
      </c>
      <c r="B4" s="6">
        <v>150</v>
      </c>
      <c r="C4" s="21" t="s">
        <v>176</v>
      </c>
      <c r="D4" s="6">
        <v>150</v>
      </c>
      <c r="E4" s="12">
        <v>0</v>
      </c>
      <c r="F4" s="6">
        <v>0</v>
      </c>
      <c r="G4" s="12">
        <v>0</v>
      </c>
      <c r="H4" s="6">
        <v>0</v>
      </c>
      <c r="I4" s="12">
        <v>0</v>
      </c>
      <c r="J4" s="6">
        <v>0</v>
      </c>
      <c r="K4" s="12" t="s">
        <v>179</v>
      </c>
      <c r="L4" s="6">
        <v>150</v>
      </c>
    </row>
    <row r="5" spans="1:13" ht="16.5" customHeight="1" x14ac:dyDescent="0.25">
      <c r="A5" s="12">
        <v>0</v>
      </c>
      <c r="B5" s="6">
        <v>0</v>
      </c>
      <c r="C5" s="12">
        <v>0</v>
      </c>
      <c r="D5" s="6">
        <v>0</v>
      </c>
      <c r="E5" s="12">
        <v>2</v>
      </c>
      <c r="F5" s="6">
        <v>150</v>
      </c>
      <c r="G5" s="12">
        <v>2</v>
      </c>
      <c r="H5" s="6">
        <v>150</v>
      </c>
      <c r="I5" s="12">
        <v>2</v>
      </c>
      <c r="J5" s="6">
        <v>150</v>
      </c>
      <c r="K5" s="12" t="s">
        <v>17</v>
      </c>
      <c r="L5" s="7">
        <v>150</v>
      </c>
    </row>
    <row r="6" spans="1:13" ht="16.5" customHeight="1" x14ac:dyDescent="0.25">
      <c r="A6" s="1">
        <v>200</v>
      </c>
      <c r="B6" s="7">
        <v>1</v>
      </c>
      <c r="C6" s="17">
        <v>6.5</v>
      </c>
      <c r="D6" s="7">
        <v>1</v>
      </c>
      <c r="E6" s="2">
        <v>4.4000000000000004</v>
      </c>
      <c r="F6" s="7">
        <v>150</v>
      </c>
      <c r="G6" s="2">
        <v>8</v>
      </c>
      <c r="H6" s="7">
        <v>150</v>
      </c>
      <c r="I6" s="2">
        <v>13.1</v>
      </c>
      <c r="J6" s="7">
        <v>150</v>
      </c>
      <c r="K6" s="12" t="s">
        <v>181</v>
      </c>
      <c r="L6" s="7">
        <v>149</v>
      </c>
    </row>
    <row r="7" spans="1:13" ht="16.5" customHeight="1" x14ac:dyDescent="0.25">
      <c r="A7" s="1">
        <v>205</v>
      </c>
      <c r="B7" s="7">
        <v>2</v>
      </c>
      <c r="C7" s="17">
        <v>6.9</v>
      </c>
      <c r="D7" s="7">
        <v>2</v>
      </c>
      <c r="E7" s="3"/>
      <c r="F7" s="7">
        <v>149</v>
      </c>
      <c r="G7" s="3"/>
      <c r="H7" s="7">
        <v>149</v>
      </c>
      <c r="I7" s="3"/>
      <c r="J7" s="7">
        <v>149</v>
      </c>
      <c r="K7" s="12" t="s">
        <v>182</v>
      </c>
      <c r="L7" s="7">
        <v>148</v>
      </c>
    </row>
    <row r="8" spans="1:13" ht="16.5" customHeight="1" x14ac:dyDescent="0.25">
      <c r="A8" s="1">
        <v>210</v>
      </c>
      <c r="B8" s="7">
        <v>3</v>
      </c>
      <c r="C8" s="22">
        <v>7.3</v>
      </c>
      <c r="D8" s="7">
        <v>3</v>
      </c>
      <c r="E8" s="3"/>
      <c r="F8" s="7">
        <v>148</v>
      </c>
      <c r="G8" s="2">
        <v>8.1</v>
      </c>
      <c r="H8" s="7">
        <v>148</v>
      </c>
      <c r="I8" s="2">
        <v>13.2</v>
      </c>
      <c r="J8" s="7">
        <v>148</v>
      </c>
      <c r="K8" s="12" t="s">
        <v>183</v>
      </c>
      <c r="L8" s="7">
        <v>147</v>
      </c>
    </row>
    <row r="9" spans="1:13" ht="16.5" customHeight="1" x14ac:dyDescent="0.25">
      <c r="A9" s="1">
        <v>215</v>
      </c>
      <c r="B9" s="7">
        <v>4</v>
      </c>
      <c r="C9" s="23">
        <v>7.7</v>
      </c>
      <c r="D9" s="7">
        <v>4</v>
      </c>
      <c r="E9" s="3"/>
      <c r="F9" s="7">
        <v>147</v>
      </c>
      <c r="G9" s="3"/>
      <c r="H9" s="7">
        <v>147</v>
      </c>
      <c r="I9" s="3"/>
      <c r="J9" s="7">
        <v>147</v>
      </c>
      <c r="K9" s="12" t="s">
        <v>184</v>
      </c>
      <c r="L9" s="7">
        <v>146</v>
      </c>
    </row>
    <row r="10" spans="1:13" ht="16.5" customHeight="1" x14ac:dyDescent="0.25">
      <c r="A10" s="1">
        <v>220</v>
      </c>
      <c r="B10" s="7">
        <v>5</v>
      </c>
      <c r="C10" s="23">
        <v>8.1</v>
      </c>
      <c r="D10" s="7">
        <v>5</v>
      </c>
      <c r="E10" s="3"/>
      <c r="F10" s="7">
        <v>146</v>
      </c>
      <c r="G10" s="2">
        <v>8.1999999999999993</v>
      </c>
      <c r="H10" s="7">
        <v>146</v>
      </c>
      <c r="I10" s="2">
        <v>13.3</v>
      </c>
      <c r="J10" s="7">
        <v>146</v>
      </c>
      <c r="K10" s="12" t="s">
        <v>185</v>
      </c>
      <c r="L10" s="7">
        <v>145</v>
      </c>
    </row>
    <row r="11" spans="1:13" ht="16.5" customHeight="1" x14ac:dyDescent="0.25">
      <c r="A11" s="1">
        <v>225</v>
      </c>
      <c r="B11" s="7">
        <v>6</v>
      </c>
      <c r="C11" s="17">
        <v>8.5</v>
      </c>
      <c r="D11" s="7">
        <v>6</v>
      </c>
      <c r="E11" s="2">
        <v>4.5</v>
      </c>
      <c r="F11" s="7">
        <v>145</v>
      </c>
      <c r="G11" s="3"/>
      <c r="H11" s="7">
        <v>145</v>
      </c>
      <c r="I11" s="3"/>
      <c r="J11" s="7">
        <v>145</v>
      </c>
      <c r="K11" s="12" t="s">
        <v>186</v>
      </c>
      <c r="L11" s="7">
        <v>144</v>
      </c>
    </row>
    <row r="12" spans="1:13" ht="16.5" customHeight="1" x14ac:dyDescent="0.25">
      <c r="A12" s="1">
        <v>230</v>
      </c>
      <c r="B12" s="7">
        <v>7</v>
      </c>
      <c r="C12" s="17">
        <v>8.9</v>
      </c>
      <c r="D12" s="7">
        <v>7</v>
      </c>
      <c r="E12" s="3"/>
      <c r="F12" s="7">
        <v>144</v>
      </c>
      <c r="G12" s="2">
        <v>8.3000000000000007</v>
      </c>
      <c r="H12" s="7">
        <v>144</v>
      </c>
      <c r="I12" s="2">
        <v>13.4</v>
      </c>
      <c r="J12" s="7">
        <v>144</v>
      </c>
      <c r="K12" s="12" t="s">
        <v>187</v>
      </c>
      <c r="L12" s="7">
        <v>143</v>
      </c>
    </row>
    <row r="13" spans="1:13" ht="16.5" customHeight="1" x14ac:dyDescent="0.25">
      <c r="A13" s="1">
        <v>235</v>
      </c>
      <c r="B13" s="7">
        <v>8</v>
      </c>
      <c r="C13" s="17">
        <v>9.3000000000000007</v>
      </c>
      <c r="D13" s="7">
        <v>8</v>
      </c>
      <c r="E13" s="3"/>
      <c r="F13" s="7">
        <v>143</v>
      </c>
      <c r="G13" s="3"/>
      <c r="H13" s="7">
        <v>143</v>
      </c>
      <c r="I13" s="3"/>
      <c r="J13" s="7">
        <v>143</v>
      </c>
      <c r="K13" s="12" t="s">
        <v>188</v>
      </c>
      <c r="L13" s="7">
        <v>142</v>
      </c>
    </row>
    <row r="14" spans="1:13" ht="16.5" customHeight="1" x14ac:dyDescent="0.25">
      <c r="A14" s="1">
        <v>240</v>
      </c>
      <c r="B14" s="7">
        <v>9</v>
      </c>
      <c r="C14" s="17">
        <v>9.6999999999999993</v>
      </c>
      <c r="D14" s="7">
        <v>9</v>
      </c>
      <c r="E14" s="3"/>
      <c r="F14" s="7">
        <v>142</v>
      </c>
      <c r="G14" s="2">
        <v>8.4</v>
      </c>
      <c r="H14" s="7">
        <v>142</v>
      </c>
      <c r="I14" s="2">
        <v>13.5</v>
      </c>
      <c r="J14" s="7">
        <v>142</v>
      </c>
      <c r="K14" s="12" t="s">
        <v>189</v>
      </c>
      <c r="L14" s="7">
        <v>141</v>
      </c>
    </row>
    <row r="15" spans="1:13" ht="16.5" customHeight="1" x14ac:dyDescent="0.25">
      <c r="A15" s="1">
        <v>245</v>
      </c>
      <c r="B15" s="7">
        <v>10</v>
      </c>
      <c r="C15" s="17">
        <v>10.1</v>
      </c>
      <c r="D15" s="7">
        <v>10</v>
      </c>
      <c r="E15" s="3"/>
      <c r="F15" s="7">
        <v>141</v>
      </c>
      <c r="G15" s="3"/>
      <c r="H15" s="7">
        <v>141</v>
      </c>
      <c r="I15" s="3"/>
      <c r="J15" s="7">
        <v>141</v>
      </c>
      <c r="K15" s="12" t="s">
        <v>190</v>
      </c>
      <c r="L15" s="7">
        <v>140</v>
      </c>
    </row>
    <row r="16" spans="1:13" ht="16.5" customHeight="1" x14ac:dyDescent="0.25">
      <c r="A16" s="1">
        <v>250</v>
      </c>
      <c r="B16" s="7">
        <v>11</v>
      </c>
      <c r="C16" s="17">
        <v>10.5</v>
      </c>
      <c r="D16" s="7">
        <v>11</v>
      </c>
      <c r="E16" s="3"/>
      <c r="F16" s="7">
        <v>140</v>
      </c>
      <c r="G16" s="2">
        <v>8.5</v>
      </c>
      <c r="H16" s="7">
        <v>140</v>
      </c>
      <c r="I16" s="2">
        <v>13.6</v>
      </c>
      <c r="J16" s="7">
        <v>140</v>
      </c>
      <c r="K16" s="12" t="s">
        <v>191</v>
      </c>
      <c r="L16" s="7">
        <v>139</v>
      </c>
    </row>
    <row r="17" spans="1:12" ht="16.5" customHeight="1" x14ac:dyDescent="0.25">
      <c r="A17" s="1">
        <v>255</v>
      </c>
      <c r="B17" s="7">
        <v>12</v>
      </c>
      <c r="C17" s="17">
        <v>10.9</v>
      </c>
      <c r="D17" s="7">
        <v>12</v>
      </c>
      <c r="E17" s="2">
        <v>4.5999999999999996</v>
      </c>
      <c r="F17" s="7">
        <v>139</v>
      </c>
      <c r="G17" s="3"/>
      <c r="H17" s="7">
        <v>139</v>
      </c>
      <c r="I17" s="3"/>
      <c r="J17" s="7">
        <v>139</v>
      </c>
      <c r="K17" s="12" t="s">
        <v>192</v>
      </c>
      <c r="L17" s="7">
        <v>138</v>
      </c>
    </row>
    <row r="18" spans="1:12" ht="16.5" customHeight="1" x14ac:dyDescent="0.25">
      <c r="A18" s="1">
        <v>260</v>
      </c>
      <c r="B18" s="7">
        <v>13</v>
      </c>
      <c r="C18" s="17">
        <v>11.3</v>
      </c>
      <c r="D18" s="7">
        <v>13</v>
      </c>
      <c r="E18" s="3"/>
      <c r="F18" s="7">
        <v>138</v>
      </c>
      <c r="G18" s="2">
        <v>8.6</v>
      </c>
      <c r="H18" s="7">
        <v>138</v>
      </c>
      <c r="I18" s="2">
        <v>13.7</v>
      </c>
      <c r="J18" s="7">
        <v>138</v>
      </c>
      <c r="K18" s="12" t="s">
        <v>193</v>
      </c>
      <c r="L18" s="7">
        <v>137</v>
      </c>
    </row>
    <row r="19" spans="1:12" ht="16.5" customHeight="1" x14ac:dyDescent="0.25">
      <c r="A19" s="1">
        <v>265</v>
      </c>
      <c r="B19" s="7">
        <v>14</v>
      </c>
      <c r="C19" s="17">
        <v>11.7</v>
      </c>
      <c r="D19" s="7">
        <v>14</v>
      </c>
      <c r="E19" s="3"/>
      <c r="F19" s="7">
        <v>137</v>
      </c>
      <c r="G19" s="3"/>
      <c r="H19" s="7">
        <v>137</v>
      </c>
      <c r="I19" s="3"/>
      <c r="J19" s="7">
        <v>137</v>
      </c>
      <c r="K19" s="12" t="s">
        <v>194</v>
      </c>
      <c r="L19" s="7">
        <v>136</v>
      </c>
    </row>
    <row r="20" spans="1:12" ht="16.5" customHeight="1" x14ac:dyDescent="0.25">
      <c r="A20" s="1">
        <v>269</v>
      </c>
      <c r="B20" s="7">
        <v>15</v>
      </c>
      <c r="C20" s="17">
        <v>12.1</v>
      </c>
      <c r="D20" s="7">
        <v>15</v>
      </c>
      <c r="E20" s="3"/>
      <c r="F20" s="7">
        <v>136</v>
      </c>
      <c r="G20" s="3"/>
      <c r="H20" s="7">
        <v>136</v>
      </c>
      <c r="I20" s="2">
        <v>13.8</v>
      </c>
      <c r="J20" s="7">
        <v>136</v>
      </c>
      <c r="K20" s="12" t="s">
        <v>195</v>
      </c>
      <c r="L20" s="7">
        <v>135</v>
      </c>
    </row>
    <row r="21" spans="1:12" ht="16.5" customHeight="1" x14ac:dyDescent="0.25">
      <c r="A21" s="1">
        <v>273</v>
      </c>
      <c r="B21" s="7">
        <v>16</v>
      </c>
      <c r="C21" s="17">
        <v>12.5</v>
      </c>
      <c r="D21" s="7">
        <v>16</v>
      </c>
      <c r="E21" s="3"/>
      <c r="F21" s="7">
        <v>135</v>
      </c>
      <c r="G21" s="2">
        <v>8.6999999999999993</v>
      </c>
      <c r="H21" s="7">
        <v>135</v>
      </c>
      <c r="I21" s="3"/>
      <c r="J21" s="7">
        <v>135</v>
      </c>
      <c r="K21" s="12" t="s">
        <v>196</v>
      </c>
      <c r="L21" s="7">
        <v>134</v>
      </c>
    </row>
    <row r="22" spans="1:12" ht="16.5" customHeight="1" x14ac:dyDescent="0.25">
      <c r="A22" s="1">
        <v>277</v>
      </c>
      <c r="B22" s="7">
        <v>17</v>
      </c>
      <c r="C22" s="17">
        <v>12.9</v>
      </c>
      <c r="D22" s="7">
        <v>17</v>
      </c>
      <c r="E22" s="3"/>
      <c r="F22" s="7">
        <v>134</v>
      </c>
      <c r="G22" s="3"/>
      <c r="H22" s="7">
        <v>134</v>
      </c>
      <c r="I22" s="2">
        <v>13.9</v>
      </c>
      <c r="J22" s="7">
        <v>134</v>
      </c>
      <c r="K22" s="12" t="s">
        <v>197</v>
      </c>
      <c r="L22" s="7">
        <v>133</v>
      </c>
    </row>
    <row r="23" spans="1:12" ht="16.5" customHeight="1" x14ac:dyDescent="0.25">
      <c r="A23" s="1">
        <v>281</v>
      </c>
      <c r="B23" s="7">
        <v>18</v>
      </c>
      <c r="C23" s="17">
        <v>13.3</v>
      </c>
      <c r="D23" s="7">
        <v>18</v>
      </c>
      <c r="E23" s="2">
        <v>4.7</v>
      </c>
      <c r="F23" s="7">
        <v>133</v>
      </c>
      <c r="G23" s="3"/>
      <c r="H23" s="7">
        <v>133</v>
      </c>
      <c r="I23" s="3"/>
      <c r="J23" s="7">
        <v>133</v>
      </c>
      <c r="K23" s="12" t="s">
        <v>198</v>
      </c>
      <c r="L23" s="7">
        <v>132</v>
      </c>
    </row>
    <row r="24" spans="1:12" ht="16.5" customHeight="1" x14ac:dyDescent="0.25">
      <c r="A24" s="1">
        <v>285</v>
      </c>
      <c r="B24" s="7">
        <v>19</v>
      </c>
      <c r="C24" s="17">
        <v>13.7</v>
      </c>
      <c r="D24" s="7">
        <v>19</v>
      </c>
      <c r="E24" s="3"/>
      <c r="F24" s="7">
        <v>132</v>
      </c>
      <c r="G24" s="2">
        <v>8.8000000000000007</v>
      </c>
      <c r="H24" s="7">
        <v>132</v>
      </c>
      <c r="I24" s="1">
        <v>14</v>
      </c>
      <c r="J24" s="7">
        <v>132</v>
      </c>
      <c r="K24" s="12" t="s">
        <v>199</v>
      </c>
      <c r="L24" s="7">
        <v>131</v>
      </c>
    </row>
    <row r="25" spans="1:12" ht="16.5" customHeight="1" x14ac:dyDescent="0.25">
      <c r="A25" s="1">
        <v>289</v>
      </c>
      <c r="B25" s="7">
        <v>20</v>
      </c>
      <c r="C25" s="17">
        <v>14.1</v>
      </c>
      <c r="D25" s="7">
        <v>20</v>
      </c>
      <c r="E25" s="3"/>
      <c r="F25" s="7">
        <v>131</v>
      </c>
      <c r="G25" s="3"/>
      <c r="H25" s="7">
        <v>131</v>
      </c>
      <c r="I25" s="3"/>
      <c r="J25" s="7">
        <v>131</v>
      </c>
      <c r="K25" s="12" t="s">
        <v>200</v>
      </c>
      <c r="L25" s="7">
        <v>130</v>
      </c>
    </row>
    <row r="26" spans="1:12" ht="16.5" customHeight="1" x14ac:dyDescent="0.25">
      <c r="A26" s="1">
        <v>293</v>
      </c>
      <c r="B26" s="7">
        <v>21</v>
      </c>
      <c r="C26" s="17">
        <v>14.5</v>
      </c>
      <c r="D26" s="7">
        <v>21</v>
      </c>
      <c r="E26" s="3"/>
      <c r="F26" s="7">
        <v>130</v>
      </c>
      <c r="G26" s="3"/>
      <c r="H26" s="7">
        <v>130</v>
      </c>
      <c r="I26" s="2">
        <v>14.1</v>
      </c>
      <c r="J26" s="7">
        <v>130</v>
      </c>
      <c r="K26" s="12" t="s">
        <v>201</v>
      </c>
      <c r="L26" s="7">
        <v>129</v>
      </c>
    </row>
    <row r="27" spans="1:12" ht="16.5" customHeight="1" x14ac:dyDescent="0.25">
      <c r="A27" s="1">
        <v>297</v>
      </c>
      <c r="B27" s="7">
        <v>22</v>
      </c>
      <c r="C27" s="17">
        <v>14.9</v>
      </c>
      <c r="D27" s="7">
        <v>22</v>
      </c>
      <c r="E27" s="3"/>
      <c r="F27" s="7">
        <v>129</v>
      </c>
      <c r="G27" s="2">
        <v>8.9</v>
      </c>
      <c r="H27" s="7">
        <v>129</v>
      </c>
      <c r="I27" s="3"/>
      <c r="J27" s="7">
        <v>129</v>
      </c>
      <c r="K27" s="12" t="s">
        <v>202</v>
      </c>
      <c r="L27" s="7">
        <v>128</v>
      </c>
    </row>
    <row r="28" spans="1:12" ht="16.5" customHeight="1" x14ac:dyDescent="0.25">
      <c r="A28" s="1">
        <v>301</v>
      </c>
      <c r="B28" s="7">
        <v>23</v>
      </c>
      <c r="C28" s="17">
        <v>15.3</v>
      </c>
      <c r="D28" s="7">
        <v>23</v>
      </c>
      <c r="E28" s="3"/>
      <c r="F28" s="7">
        <v>128</v>
      </c>
      <c r="G28" s="3"/>
      <c r="H28" s="7">
        <v>128</v>
      </c>
      <c r="I28" s="2">
        <v>14.2</v>
      </c>
      <c r="J28" s="7">
        <v>128</v>
      </c>
      <c r="K28" s="12" t="s">
        <v>203</v>
      </c>
      <c r="L28" s="7">
        <v>127</v>
      </c>
    </row>
    <row r="29" spans="1:12" ht="16.5" customHeight="1" x14ac:dyDescent="0.25">
      <c r="A29" s="1">
        <v>305</v>
      </c>
      <c r="B29" s="7">
        <v>24</v>
      </c>
      <c r="C29" s="17">
        <v>15.7</v>
      </c>
      <c r="D29" s="7">
        <v>24</v>
      </c>
      <c r="E29" s="2">
        <v>4.8</v>
      </c>
      <c r="F29" s="7">
        <v>127</v>
      </c>
      <c r="G29" s="3"/>
      <c r="H29" s="7">
        <v>127</v>
      </c>
      <c r="I29" s="3"/>
      <c r="J29" s="7">
        <v>127</v>
      </c>
      <c r="K29" s="12" t="s">
        <v>204</v>
      </c>
      <c r="L29" s="7">
        <v>126</v>
      </c>
    </row>
    <row r="30" spans="1:12" ht="16.5" customHeight="1" x14ac:dyDescent="0.25">
      <c r="A30" s="1">
        <v>309</v>
      </c>
      <c r="B30" s="7">
        <v>25</v>
      </c>
      <c r="C30" s="17">
        <v>16.100000000000001</v>
      </c>
      <c r="D30" s="7">
        <v>25</v>
      </c>
      <c r="E30" s="3"/>
      <c r="F30" s="7">
        <v>126</v>
      </c>
      <c r="G30" s="2">
        <v>9</v>
      </c>
      <c r="H30" s="7">
        <v>126</v>
      </c>
      <c r="I30" s="2">
        <v>14.3</v>
      </c>
      <c r="J30" s="7">
        <v>126</v>
      </c>
      <c r="K30" s="12" t="s">
        <v>205</v>
      </c>
      <c r="L30" s="7">
        <v>125</v>
      </c>
    </row>
    <row r="31" spans="1:12" ht="16.5" customHeight="1" x14ac:dyDescent="0.25">
      <c r="A31" s="1">
        <v>313</v>
      </c>
      <c r="B31" s="7">
        <v>26</v>
      </c>
      <c r="C31" s="17">
        <v>16.5</v>
      </c>
      <c r="D31" s="7">
        <v>26</v>
      </c>
      <c r="E31" s="3"/>
      <c r="F31" s="7">
        <v>125</v>
      </c>
      <c r="G31" s="3"/>
      <c r="H31" s="7">
        <v>125</v>
      </c>
      <c r="I31" s="3"/>
      <c r="J31" s="7">
        <v>125</v>
      </c>
      <c r="K31" s="12" t="s">
        <v>206</v>
      </c>
      <c r="L31" s="7">
        <v>124</v>
      </c>
    </row>
    <row r="32" spans="1:12" ht="16.5" customHeight="1" x14ac:dyDescent="0.25">
      <c r="A32" s="1">
        <v>317</v>
      </c>
      <c r="B32" s="7">
        <v>27</v>
      </c>
      <c r="C32" s="17">
        <v>16.899999999999999</v>
      </c>
      <c r="D32" s="7">
        <v>27</v>
      </c>
      <c r="E32" s="3"/>
      <c r="F32" s="7">
        <v>124</v>
      </c>
      <c r="G32" s="3"/>
      <c r="H32" s="7">
        <v>124</v>
      </c>
      <c r="I32" s="2">
        <v>14.4</v>
      </c>
      <c r="J32" s="7">
        <v>124</v>
      </c>
      <c r="K32" s="12" t="s">
        <v>207</v>
      </c>
      <c r="L32" s="7">
        <v>123</v>
      </c>
    </row>
    <row r="33" spans="1:12" ht="16.5" customHeight="1" x14ac:dyDescent="0.25">
      <c r="A33" s="1">
        <v>321</v>
      </c>
      <c r="B33" s="7">
        <v>28</v>
      </c>
      <c r="C33" s="17">
        <v>17.3</v>
      </c>
      <c r="D33" s="7">
        <v>28</v>
      </c>
      <c r="E33" s="3"/>
      <c r="F33" s="7">
        <v>123</v>
      </c>
      <c r="G33" s="2">
        <v>9.1</v>
      </c>
      <c r="H33" s="7">
        <v>123</v>
      </c>
      <c r="I33" s="3"/>
      <c r="J33" s="7">
        <v>123</v>
      </c>
      <c r="K33" s="12" t="s">
        <v>208</v>
      </c>
      <c r="L33" s="7">
        <v>122</v>
      </c>
    </row>
    <row r="34" spans="1:12" ht="16.5" customHeight="1" x14ac:dyDescent="0.25">
      <c r="A34" s="1">
        <v>325</v>
      </c>
      <c r="B34" s="7">
        <v>29</v>
      </c>
      <c r="C34" s="17">
        <v>17.7</v>
      </c>
      <c r="D34" s="7">
        <v>29</v>
      </c>
      <c r="E34" s="3"/>
      <c r="F34" s="7">
        <v>122</v>
      </c>
      <c r="G34" s="3"/>
      <c r="H34" s="7">
        <v>122</v>
      </c>
      <c r="I34" s="2">
        <v>14.5</v>
      </c>
      <c r="J34" s="7">
        <v>122</v>
      </c>
      <c r="K34" s="12" t="s">
        <v>209</v>
      </c>
      <c r="L34" s="7">
        <v>121</v>
      </c>
    </row>
    <row r="35" spans="1:12" ht="16.5" customHeight="1" x14ac:dyDescent="0.25">
      <c r="A35" s="1">
        <v>329</v>
      </c>
      <c r="B35" s="7">
        <v>30</v>
      </c>
      <c r="C35" s="17">
        <v>18.100000000000001</v>
      </c>
      <c r="D35" s="7">
        <v>30</v>
      </c>
      <c r="E35" s="2">
        <v>4.9000000000000004</v>
      </c>
      <c r="F35" s="7">
        <v>121</v>
      </c>
      <c r="G35" s="3"/>
      <c r="H35" s="7">
        <v>121</v>
      </c>
      <c r="I35" s="3"/>
      <c r="J35" s="7">
        <v>121</v>
      </c>
      <c r="K35" s="12" t="s">
        <v>210</v>
      </c>
      <c r="L35" s="7">
        <v>120</v>
      </c>
    </row>
    <row r="36" spans="1:12" ht="16.5" customHeight="1" x14ac:dyDescent="0.25">
      <c r="A36" s="1">
        <v>333</v>
      </c>
      <c r="B36" s="7">
        <v>31</v>
      </c>
      <c r="C36" s="17">
        <v>18.5</v>
      </c>
      <c r="D36" s="7">
        <v>31</v>
      </c>
      <c r="E36" s="3"/>
      <c r="F36" s="7">
        <v>120</v>
      </c>
      <c r="G36" s="2">
        <v>9.1999999999999993</v>
      </c>
      <c r="H36" s="7">
        <v>120</v>
      </c>
      <c r="I36" s="2">
        <v>14.6</v>
      </c>
      <c r="J36" s="7">
        <v>120</v>
      </c>
      <c r="K36" s="12" t="s">
        <v>211</v>
      </c>
      <c r="L36" s="7">
        <v>119</v>
      </c>
    </row>
    <row r="37" spans="1:12" ht="16.5" customHeight="1" x14ac:dyDescent="0.25">
      <c r="A37" s="1">
        <v>337</v>
      </c>
      <c r="B37" s="7">
        <v>32</v>
      </c>
      <c r="C37" s="17">
        <v>18.899999999999999</v>
      </c>
      <c r="D37" s="7">
        <v>32</v>
      </c>
      <c r="E37" s="3"/>
      <c r="F37" s="7">
        <v>119</v>
      </c>
      <c r="G37" s="3"/>
      <c r="H37" s="7">
        <v>119</v>
      </c>
      <c r="I37" s="3"/>
      <c r="J37" s="7">
        <v>119</v>
      </c>
      <c r="K37" s="12" t="s">
        <v>212</v>
      </c>
      <c r="L37" s="7">
        <v>118</v>
      </c>
    </row>
    <row r="38" spans="1:12" ht="16.5" customHeight="1" x14ac:dyDescent="0.25">
      <c r="A38" s="1">
        <v>341</v>
      </c>
      <c r="B38" s="7">
        <v>33</v>
      </c>
      <c r="C38" s="17">
        <v>19.3</v>
      </c>
      <c r="D38" s="7">
        <v>33</v>
      </c>
      <c r="E38" s="3"/>
      <c r="F38" s="7">
        <v>118</v>
      </c>
      <c r="G38" s="3"/>
      <c r="H38" s="7">
        <v>118</v>
      </c>
      <c r="I38" s="3"/>
      <c r="J38" s="7">
        <v>118</v>
      </c>
      <c r="K38" s="12" t="s">
        <v>213</v>
      </c>
      <c r="L38" s="7">
        <v>117</v>
      </c>
    </row>
    <row r="39" spans="1:12" ht="16.5" customHeight="1" x14ac:dyDescent="0.25">
      <c r="A39" s="1">
        <v>345</v>
      </c>
      <c r="B39" s="7">
        <v>34</v>
      </c>
      <c r="C39" s="17">
        <v>19.7</v>
      </c>
      <c r="D39" s="7">
        <v>34</v>
      </c>
      <c r="E39" s="3"/>
      <c r="F39" s="7">
        <v>117</v>
      </c>
      <c r="G39" s="2">
        <v>9.3000000000000007</v>
      </c>
      <c r="H39" s="7">
        <v>117</v>
      </c>
      <c r="I39" s="2">
        <v>14.7</v>
      </c>
      <c r="J39" s="7">
        <v>117</v>
      </c>
      <c r="K39" s="12" t="s">
        <v>214</v>
      </c>
      <c r="L39" s="7">
        <v>116</v>
      </c>
    </row>
    <row r="40" spans="1:12" ht="16.5" customHeight="1" x14ac:dyDescent="0.25">
      <c r="A40" s="1">
        <v>349</v>
      </c>
      <c r="B40" s="7">
        <v>35</v>
      </c>
      <c r="C40" s="17">
        <v>20.100000000000001</v>
      </c>
      <c r="D40" s="7">
        <v>35</v>
      </c>
      <c r="E40" s="3"/>
      <c r="F40" s="7">
        <v>116</v>
      </c>
      <c r="G40" s="3"/>
      <c r="H40" s="7">
        <v>116</v>
      </c>
      <c r="I40" s="3"/>
      <c r="J40" s="7">
        <v>116</v>
      </c>
      <c r="K40" s="12" t="s">
        <v>215</v>
      </c>
      <c r="L40" s="7">
        <v>115</v>
      </c>
    </row>
    <row r="41" spans="1:12" ht="16.5" customHeight="1" x14ac:dyDescent="0.25">
      <c r="A41" s="1">
        <v>353</v>
      </c>
      <c r="B41" s="7">
        <v>36</v>
      </c>
      <c r="C41" s="17">
        <v>20.5</v>
      </c>
      <c r="D41" s="7">
        <v>36</v>
      </c>
      <c r="E41" s="1">
        <v>5</v>
      </c>
      <c r="F41" s="7">
        <v>115</v>
      </c>
      <c r="G41" s="3"/>
      <c r="H41" s="7">
        <v>115</v>
      </c>
      <c r="I41" s="3"/>
      <c r="J41" s="7">
        <v>115</v>
      </c>
      <c r="K41" s="12" t="s">
        <v>216</v>
      </c>
      <c r="L41" s="7">
        <v>114</v>
      </c>
    </row>
    <row r="42" spans="1:12" ht="16.5" customHeight="1" x14ac:dyDescent="0.25">
      <c r="A42" s="1">
        <v>357</v>
      </c>
      <c r="B42" s="7">
        <v>37</v>
      </c>
      <c r="C42" s="17">
        <v>20.9</v>
      </c>
      <c r="D42" s="7">
        <v>37</v>
      </c>
      <c r="E42" s="3"/>
      <c r="F42" s="7">
        <v>114</v>
      </c>
      <c r="G42" s="2">
        <v>9.4</v>
      </c>
      <c r="H42" s="7">
        <v>114</v>
      </c>
      <c r="I42" s="2">
        <v>14.8</v>
      </c>
      <c r="J42" s="7">
        <v>114</v>
      </c>
      <c r="K42" s="12" t="s">
        <v>217</v>
      </c>
      <c r="L42" s="7">
        <v>113</v>
      </c>
    </row>
    <row r="43" spans="1:12" ht="16.5" customHeight="1" x14ac:dyDescent="0.25">
      <c r="A43" s="1">
        <v>360</v>
      </c>
      <c r="B43" s="7">
        <v>38</v>
      </c>
      <c r="C43" s="17">
        <v>21.3</v>
      </c>
      <c r="D43" s="7">
        <v>38</v>
      </c>
      <c r="E43" s="3"/>
      <c r="F43" s="7">
        <v>113</v>
      </c>
      <c r="G43" s="3"/>
      <c r="H43" s="7">
        <v>113</v>
      </c>
      <c r="I43" s="3"/>
      <c r="J43" s="7">
        <v>113</v>
      </c>
      <c r="K43" s="12" t="s">
        <v>218</v>
      </c>
      <c r="L43" s="7">
        <v>112</v>
      </c>
    </row>
    <row r="44" spans="1:12" ht="16.5" customHeight="1" x14ac:dyDescent="0.25">
      <c r="A44" s="1">
        <v>363</v>
      </c>
      <c r="B44" s="7">
        <v>39</v>
      </c>
      <c r="C44" s="17">
        <v>21.7</v>
      </c>
      <c r="D44" s="7">
        <v>39</v>
      </c>
      <c r="E44" s="3"/>
      <c r="F44" s="7">
        <v>112</v>
      </c>
      <c r="G44" s="3"/>
      <c r="H44" s="7">
        <v>112</v>
      </c>
      <c r="I44" s="3"/>
      <c r="J44" s="7">
        <v>112</v>
      </c>
      <c r="K44" s="12" t="s">
        <v>219</v>
      </c>
      <c r="L44" s="7">
        <v>111</v>
      </c>
    </row>
    <row r="45" spans="1:12" ht="16.5" customHeight="1" x14ac:dyDescent="0.25">
      <c r="A45" s="1">
        <v>366</v>
      </c>
      <c r="B45" s="7">
        <v>40</v>
      </c>
      <c r="C45" s="17">
        <v>22.1</v>
      </c>
      <c r="D45" s="7">
        <v>40</v>
      </c>
      <c r="E45" s="3"/>
      <c r="F45" s="7">
        <v>111</v>
      </c>
      <c r="G45" s="2">
        <v>9.5</v>
      </c>
      <c r="H45" s="7">
        <v>111</v>
      </c>
      <c r="I45" s="2">
        <v>14.9</v>
      </c>
      <c r="J45" s="7">
        <v>111</v>
      </c>
      <c r="K45" s="12" t="s">
        <v>220</v>
      </c>
      <c r="L45" s="7">
        <v>110</v>
      </c>
    </row>
    <row r="46" spans="1:12" ht="16.5" customHeight="1" x14ac:dyDescent="0.25">
      <c r="A46" s="1">
        <v>369</v>
      </c>
      <c r="B46" s="7">
        <v>41</v>
      </c>
      <c r="C46" s="17">
        <v>22.5</v>
      </c>
      <c r="D46" s="7">
        <v>41</v>
      </c>
      <c r="E46" s="3"/>
      <c r="F46" s="7">
        <v>110</v>
      </c>
      <c r="G46" s="3"/>
      <c r="H46" s="7">
        <v>110</v>
      </c>
      <c r="I46" s="3"/>
      <c r="J46" s="7">
        <v>110</v>
      </c>
      <c r="K46" s="12" t="s">
        <v>221</v>
      </c>
      <c r="L46" s="7">
        <v>109</v>
      </c>
    </row>
    <row r="47" spans="1:12" ht="16.5" customHeight="1" x14ac:dyDescent="0.25">
      <c r="A47" s="1">
        <v>372</v>
      </c>
      <c r="B47" s="7">
        <v>42</v>
      </c>
      <c r="C47" s="17">
        <v>22.9</v>
      </c>
      <c r="D47" s="7">
        <v>42</v>
      </c>
      <c r="E47" s="2">
        <v>5.0999999999999996</v>
      </c>
      <c r="F47" s="7">
        <v>109</v>
      </c>
      <c r="G47" s="3"/>
      <c r="H47" s="7">
        <v>109</v>
      </c>
      <c r="I47" s="3"/>
      <c r="J47" s="7">
        <v>109</v>
      </c>
      <c r="K47" s="12" t="s">
        <v>222</v>
      </c>
      <c r="L47" s="7">
        <v>108</v>
      </c>
    </row>
    <row r="48" spans="1:12" ht="16.5" customHeight="1" x14ac:dyDescent="0.25">
      <c r="A48" s="1">
        <v>375</v>
      </c>
      <c r="B48" s="7">
        <v>43</v>
      </c>
      <c r="C48" s="17">
        <v>23.3</v>
      </c>
      <c r="D48" s="7">
        <v>43</v>
      </c>
      <c r="E48" s="3"/>
      <c r="F48" s="7">
        <v>108</v>
      </c>
      <c r="G48" s="2">
        <v>9.6</v>
      </c>
      <c r="H48" s="7">
        <v>108</v>
      </c>
      <c r="I48" s="1">
        <v>15</v>
      </c>
      <c r="J48" s="7">
        <v>108</v>
      </c>
      <c r="K48" s="12" t="s">
        <v>223</v>
      </c>
      <c r="L48" s="7">
        <v>107</v>
      </c>
    </row>
    <row r="49" spans="1:12" ht="16.5" customHeight="1" x14ac:dyDescent="0.25">
      <c r="A49" s="1">
        <v>378</v>
      </c>
      <c r="B49" s="7">
        <v>44</v>
      </c>
      <c r="C49" s="17">
        <v>23.7</v>
      </c>
      <c r="D49" s="7">
        <v>44</v>
      </c>
      <c r="E49" s="3"/>
      <c r="F49" s="7">
        <v>107</v>
      </c>
      <c r="G49" s="3"/>
      <c r="H49" s="7">
        <v>107</v>
      </c>
      <c r="I49" s="3"/>
      <c r="J49" s="7">
        <v>107</v>
      </c>
      <c r="K49" s="12" t="s">
        <v>224</v>
      </c>
      <c r="L49" s="7">
        <v>106</v>
      </c>
    </row>
    <row r="50" spans="1:12" ht="16.5" customHeight="1" x14ac:dyDescent="0.25">
      <c r="A50" s="1">
        <v>381</v>
      </c>
      <c r="B50" s="7">
        <v>45</v>
      </c>
      <c r="C50" s="17">
        <v>24.1</v>
      </c>
      <c r="D50" s="7">
        <v>45</v>
      </c>
      <c r="E50" s="3"/>
      <c r="F50" s="7">
        <v>106</v>
      </c>
      <c r="G50" s="3"/>
      <c r="H50" s="7">
        <v>106</v>
      </c>
      <c r="I50" s="3"/>
      <c r="J50" s="7">
        <v>106</v>
      </c>
      <c r="K50" s="12" t="s">
        <v>225</v>
      </c>
      <c r="L50" s="7">
        <v>105</v>
      </c>
    </row>
    <row r="51" spans="1:12" ht="16.5" customHeight="1" x14ac:dyDescent="0.25">
      <c r="A51" s="1">
        <v>384</v>
      </c>
      <c r="B51" s="7">
        <v>46</v>
      </c>
      <c r="C51" s="17">
        <v>24.5</v>
      </c>
      <c r="D51" s="7">
        <v>46</v>
      </c>
      <c r="E51" s="3"/>
      <c r="F51" s="7">
        <v>105</v>
      </c>
      <c r="G51" s="2">
        <v>9.6999999999999993</v>
      </c>
      <c r="H51" s="7">
        <v>105</v>
      </c>
      <c r="I51" s="2">
        <v>15.1</v>
      </c>
      <c r="J51" s="7">
        <v>105</v>
      </c>
      <c r="K51" s="12" t="s">
        <v>226</v>
      </c>
      <c r="L51" s="7">
        <v>104</v>
      </c>
    </row>
    <row r="52" spans="1:12" ht="16.5" customHeight="1" x14ac:dyDescent="0.25">
      <c r="A52" s="1">
        <v>387</v>
      </c>
      <c r="B52" s="7">
        <v>47</v>
      </c>
      <c r="C52" s="17">
        <v>24.9</v>
      </c>
      <c r="D52" s="7">
        <v>47</v>
      </c>
      <c r="E52" s="3"/>
      <c r="F52" s="7">
        <v>104</v>
      </c>
      <c r="G52" s="3"/>
      <c r="H52" s="7">
        <v>104</v>
      </c>
      <c r="I52" s="3"/>
      <c r="J52" s="7">
        <v>104</v>
      </c>
      <c r="K52" s="12" t="s">
        <v>227</v>
      </c>
      <c r="L52" s="7">
        <v>103</v>
      </c>
    </row>
    <row r="53" spans="1:12" ht="16.5" customHeight="1" x14ac:dyDescent="0.25">
      <c r="A53" s="1">
        <v>390</v>
      </c>
      <c r="B53" s="7">
        <v>48</v>
      </c>
      <c r="C53" s="17">
        <v>25.3</v>
      </c>
      <c r="D53" s="7">
        <v>48</v>
      </c>
      <c r="E53" s="2">
        <v>5.2</v>
      </c>
      <c r="F53" s="7">
        <v>103</v>
      </c>
      <c r="G53" s="3"/>
      <c r="H53" s="7">
        <v>103</v>
      </c>
      <c r="I53" s="3"/>
      <c r="J53" s="7">
        <v>103</v>
      </c>
      <c r="K53" s="12" t="s">
        <v>228</v>
      </c>
      <c r="L53" s="7">
        <v>102</v>
      </c>
    </row>
    <row r="54" spans="1:12" ht="16.5" customHeight="1" x14ac:dyDescent="0.25">
      <c r="A54" s="1">
        <v>393</v>
      </c>
      <c r="B54" s="7">
        <v>49</v>
      </c>
      <c r="C54" s="17">
        <v>25.7</v>
      </c>
      <c r="D54" s="7">
        <v>49</v>
      </c>
      <c r="E54" s="3"/>
      <c r="F54" s="7">
        <v>102</v>
      </c>
      <c r="G54" s="2">
        <v>9.8000000000000007</v>
      </c>
      <c r="H54" s="7">
        <v>102</v>
      </c>
      <c r="I54" s="2">
        <v>15.2</v>
      </c>
      <c r="J54" s="7">
        <v>102</v>
      </c>
      <c r="K54" s="12" t="s">
        <v>229</v>
      </c>
      <c r="L54" s="7">
        <v>101</v>
      </c>
    </row>
    <row r="55" spans="1:12" ht="16.5" customHeight="1" x14ac:dyDescent="0.25">
      <c r="A55" s="1">
        <v>396</v>
      </c>
      <c r="B55" s="7">
        <v>50</v>
      </c>
      <c r="C55" s="17">
        <v>26.1</v>
      </c>
      <c r="D55" s="7">
        <v>50</v>
      </c>
      <c r="E55" s="3"/>
      <c r="F55" s="7">
        <v>101</v>
      </c>
      <c r="G55" s="3"/>
      <c r="H55" s="7">
        <v>101</v>
      </c>
      <c r="I55" s="3"/>
      <c r="J55" s="7">
        <v>101</v>
      </c>
      <c r="K55" s="12" t="s">
        <v>230</v>
      </c>
      <c r="L55" s="7">
        <v>100</v>
      </c>
    </row>
    <row r="56" spans="1:12" ht="16.5" customHeight="1" x14ac:dyDescent="0.25">
      <c r="A56" s="1">
        <v>399</v>
      </c>
      <c r="B56" s="7">
        <v>51</v>
      </c>
      <c r="C56" s="17">
        <v>26.5</v>
      </c>
      <c r="D56" s="7">
        <v>51</v>
      </c>
      <c r="E56" s="3"/>
      <c r="F56" s="7">
        <v>100</v>
      </c>
      <c r="G56" s="3"/>
      <c r="H56" s="7">
        <v>100</v>
      </c>
      <c r="I56" s="3"/>
      <c r="J56" s="7">
        <v>100</v>
      </c>
      <c r="K56" s="12" t="s">
        <v>231</v>
      </c>
      <c r="L56" s="7">
        <v>99</v>
      </c>
    </row>
    <row r="57" spans="1:12" ht="16.5" customHeight="1" x14ac:dyDescent="0.25">
      <c r="A57" s="1">
        <v>402</v>
      </c>
      <c r="B57" s="7">
        <v>52</v>
      </c>
      <c r="C57" s="17">
        <v>26.9</v>
      </c>
      <c r="D57" s="7">
        <v>52</v>
      </c>
      <c r="E57" s="3"/>
      <c r="F57" s="7">
        <v>99</v>
      </c>
      <c r="G57" s="2">
        <v>9.9</v>
      </c>
      <c r="H57" s="7">
        <v>99</v>
      </c>
      <c r="I57" s="2">
        <v>15.3</v>
      </c>
      <c r="J57" s="7">
        <v>99</v>
      </c>
      <c r="K57" s="12" t="s">
        <v>232</v>
      </c>
      <c r="L57" s="7">
        <v>98</v>
      </c>
    </row>
    <row r="58" spans="1:12" ht="16.5" customHeight="1" x14ac:dyDescent="0.25">
      <c r="A58" s="1">
        <v>405</v>
      </c>
      <c r="B58" s="7">
        <v>53</v>
      </c>
      <c r="C58" s="17">
        <v>27.3</v>
      </c>
      <c r="D58" s="7">
        <v>53</v>
      </c>
      <c r="E58" s="3"/>
      <c r="F58" s="7">
        <v>98</v>
      </c>
      <c r="G58" s="3"/>
      <c r="H58" s="7">
        <v>98</v>
      </c>
      <c r="I58" s="3"/>
      <c r="J58" s="7">
        <v>98</v>
      </c>
      <c r="K58" s="12" t="s">
        <v>233</v>
      </c>
      <c r="L58" s="7">
        <v>97</v>
      </c>
    </row>
    <row r="59" spans="1:12" ht="16.5" customHeight="1" x14ac:dyDescent="0.25">
      <c r="A59" s="1">
        <v>408</v>
      </c>
      <c r="B59" s="7">
        <v>54</v>
      </c>
      <c r="C59" s="17">
        <v>27.7</v>
      </c>
      <c r="D59" s="7">
        <v>54</v>
      </c>
      <c r="E59" s="2">
        <v>5.3</v>
      </c>
      <c r="F59" s="7">
        <v>97</v>
      </c>
      <c r="G59" s="3"/>
      <c r="H59" s="7">
        <v>97</v>
      </c>
      <c r="I59" s="3"/>
      <c r="J59" s="7">
        <v>97</v>
      </c>
      <c r="K59" s="12" t="s">
        <v>234</v>
      </c>
      <c r="L59" s="7">
        <v>96</v>
      </c>
    </row>
    <row r="60" spans="1:12" ht="16.5" customHeight="1" x14ac:dyDescent="0.25">
      <c r="A60" s="1">
        <v>411</v>
      </c>
      <c r="B60" s="7">
        <v>55</v>
      </c>
      <c r="C60" s="17">
        <v>28.1</v>
      </c>
      <c r="D60" s="7">
        <v>55</v>
      </c>
      <c r="E60" s="3"/>
      <c r="F60" s="7">
        <v>96</v>
      </c>
      <c r="G60" s="1">
        <v>10</v>
      </c>
      <c r="H60" s="7">
        <v>96</v>
      </c>
      <c r="I60" s="2">
        <v>15.4</v>
      </c>
      <c r="J60" s="7">
        <v>96</v>
      </c>
      <c r="K60" s="12" t="s">
        <v>235</v>
      </c>
      <c r="L60" s="7">
        <v>95</v>
      </c>
    </row>
    <row r="61" spans="1:12" ht="16.5" customHeight="1" x14ac:dyDescent="0.25">
      <c r="A61" s="1">
        <v>413</v>
      </c>
      <c r="B61" s="7">
        <v>56</v>
      </c>
      <c r="C61" s="17">
        <v>28.5</v>
      </c>
      <c r="D61" s="7">
        <v>56</v>
      </c>
      <c r="E61" s="3"/>
      <c r="F61" s="7">
        <v>95</v>
      </c>
      <c r="G61" s="3"/>
      <c r="H61" s="7">
        <v>95</v>
      </c>
      <c r="I61" s="3"/>
      <c r="J61" s="7">
        <v>95</v>
      </c>
      <c r="K61" s="12" t="s">
        <v>236</v>
      </c>
      <c r="L61" s="7">
        <v>94</v>
      </c>
    </row>
    <row r="62" spans="1:12" ht="16.5" customHeight="1" x14ac:dyDescent="0.25">
      <c r="A62" s="1">
        <v>415</v>
      </c>
      <c r="B62" s="7">
        <v>57</v>
      </c>
      <c r="C62" s="17">
        <v>28.9</v>
      </c>
      <c r="D62" s="7">
        <v>57</v>
      </c>
      <c r="E62" s="3"/>
      <c r="F62" s="7">
        <v>94</v>
      </c>
      <c r="G62" s="3"/>
      <c r="H62" s="7">
        <v>94</v>
      </c>
      <c r="I62" s="3"/>
      <c r="J62" s="7">
        <v>94</v>
      </c>
      <c r="K62" s="12" t="s">
        <v>237</v>
      </c>
      <c r="L62" s="7">
        <v>93</v>
      </c>
    </row>
    <row r="63" spans="1:12" ht="16.5" customHeight="1" x14ac:dyDescent="0.25">
      <c r="A63" s="1">
        <v>417</v>
      </c>
      <c r="B63" s="7">
        <v>58</v>
      </c>
      <c r="C63" s="17">
        <v>29.3</v>
      </c>
      <c r="D63" s="7">
        <v>58</v>
      </c>
      <c r="E63" s="3"/>
      <c r="F63" s="7">
        <v>93</v>
      </c>
      <c r="G63" s="2">
        <v>10.1</v>
      </c>
      <c r="H63" s="7">
        <v>93</v>
      </c>
      <c r="I63" s="2">
        <v>15.5</v>
      </c>
      <c r="J63" s="7">
        <v>93</v>
      </c>
      <c r="K63" s="12" t="s">
        <v>238</v>
      </c>
      <c r="L63" s="7">
        <v>92</v>
      </c>
    </row>
    <row r="64" spans="1:12" ht="16.5" customHeight="1" x14ac:dyDescent="0.25">
      <c r="A64" s="1">
        <v>419</v>
      </c>
      <c r="B64" s="7">
        <v>59</v>
      </c>
      <c r="C64" s="17">
        <v>29.7</v>
      </c>
      <c r="D64" s="7">
        <v>59</v>
      </c>
      <c r="E64" s="3"/>
      <c r="F64" s="7">
        <v>92</v>
      </c>
      <c r="G64" s="3"/>
      <c r="H64" s="7">
        <v>92</v>
      </c>
      <c r="I64" s="3"/>
      <c r="J64" s="7">
        <v>92</v>
      </c>
      <c r="K64" s="12" t="s">
        <v>239</v>
      </c>
      <c r="L64" s="7">
        <v>91</v>
      </c>
    </row>
    <row r="65" spans="1:12" ht="16.5" customHeight="1" x14ac:dyDescent="0.25">
      <c r="A65" s="1">
        <v>421</v>
      </c>
      <c r="B65" s="7">
        <v>60</v>
      </c>
      <c r="C65" s="17">
        <v>30.1</v>
      </c>
      <c r="D65" s="7">
        <v>60</v>
      </c>
      <c r="E65" s="2">
        <v>5.4</v>
      </c>
      <c r="F65" s="7">
        <v>91</v>
      </c>
      <c r="G65" s="3"/>
      <c r="H65" s="7">
        <v>91</v>
      </c>
      <c r="I65" s="3"/>
      <c r="J65" s="7">
        <v>91</v>
      </c>
      <c r="K65" s="12" t="s">
        <v>240</v>
      </c>
      <c r="L65" s="7">
        <v>90</v>
      </c>
    </row>
    <row r="66" spans="1:12" ht="16.5" customHeight="1" x14ac:dyDescent="0.25">
      <c r="A66" s="1">
        <v>423</v>
      </c>
      <c r="B66" s="7">
        <v>61</v>
      </c>
      <c r="C66" s="17">
        <v>30.5</v>
      </c>
      <c r="D66" s="7">
        <v>61</v>
      </c>
      <c r="E66" s="3"/>
      <c r="F66" s="7">
        <v>90</v>
      </c>
      <c r="G66" s="2">
        <v>10.199999999999999</v>
      </c>
      <c r="H66" s="7">
        <v>90</v>
      </c>
      <c r="I66" s="2">
        <v>15.6</v>
      </c>
      <c r="J66" s="7">
        <v>90</v>
      </c>
      <c r="K66" s="12" t="s">
        <v>241</v>
      </c>
      <c r="L66" s="7">
        <v>89</v>
      </c>
    </row>
    <row r="67" spans="1:12" ht="16.5" customHeight="1" x14ac:dyDescent="0.25">
      <c r="A67" s="1">
        <v>425</v>
      </c>
      <c r="B67" s="7">
        <v>62</v>
      </c>
      <c r="C67" s="17">
        <v>30.9</v>
      </c>
      <c r="D67" s="7">
        <v>62</v>
      </c>
      <c r="E67" s="3"/>
      <c r="F67" s="7">
        <v>89</v>
      </c>
      <c r="G67" s="3"/>
      <c r="H67" s="7">
        <v>89</v>
      </c>
      <c r="I67" s="3"/>
      <c r="J67" s="7">
        <v>89</v>
      </c>
      <c r="K67" s="11" t="s">
        <v>242</v>
      </c>
      <c r="L67" s="7">
        <v>88</v>
      </c>
    </row>
    <row r="68" spans="1:12" ht="16.5" customHeight="1" x14ac:dyDescent="0.25">
      <c r="A68" s="1">
        <v>427</v>
      </c>
      <c r="B68" s="7">
        <v>63</v>
      </c>
      <c r="C68" s="17">
        <v>31.3</v>
      </c>
      <c r="D68" s="7">
        <v>63</v>
      </c>
      <c r="E68" s="3"/>
      <c r="F68" s="7">
        <v>88</v>
      </c>
      <c r="G68" s="3"/>
      <c r="H68" s="7">
        <v>88</v>
      </c>
      <c r="I68" s="3"/>
      <c r="J68" s="7">
        <v>88</v>
      </c>
      <c r="K68" s="12" t="s">
        <v>243</v>
      </c>
      <c r="L68" s="7">
        <v>87</v>
      </c>
    </row>
    <row r="69" spans="1:12" ht="16.5" customHeight="1" x14ac:dyDescent="0.25">
      <c r="A69" s="1">
        <v>429</v>
      </c>
      <c r="B69" s="7">
        <v>64</v>
      </c>
      <c r="C69" s="17">
        <v>31.7</v>
      </c>
      <c r="D69" s="7">
        <v>64</v>
      </c>
      <c r="E69" s="3"/>
      <c r="F69" s="7">
        <v>87</v>
      </c>
      <c r="G69" s="2">
        <v>10.3</v>
      </c>
      <c r="H69" s="7">
        <v>87</v>
      </c>
      <c r="I69" s="2">
        <v>15.7</v>
      </c>
      <c r="J69" s="7">
        <v>87</v>
      </c>
      <c r="K69" s="12" t="s">
        <v>244</v>
      </c>
      <c r="L69" s="7">
        <v>86</v>
      </c>
    </row>
    <row r="70" spans="1:12" ht="16.5" customHeight="1" x14ac:dyDescent="0.25">
      <c r="A70" s="1">
        <v>431</v>
      </c>
      <c r="B70" s="7">
        <v>65</v>
      </c>
      <c r="C70" s="17">
        <v>32.1</v>
      </c>
      <c r="D70" s="7">
        <v>65</v>
      </c>
      <c r="E70" s="3"/>
      <c r="F70" s="7">
        <v>86</v>
      </c>
      <c r="G70" s="3"/>
      <c r="H70" s="7">
        <v>86</v>
      </c>
      <c r="I70" s="3"/>
      <c r="J70" s="7">
        <v>86</v>
      </c>
      <c r="K70" s="12" t="s">
        <v>245</v>
      </c>
      <c r="L70" s="7">
        <v>85</v>
      </c>
    </row>
    <row r="71" spans="1:12" ht="16.5" customHeight="1" x14ac:dyDescent="0.25">
      <c r="A71" s="1">
        <v>433</v>
      </c>
      <c r="B71" s="7">
        <v>66</v>
      </c>
      <c r="C71" s="17">
        <v>32.5</v>
      </c>
      <c r="D71" s="7">
        <v>66</v>
      </c>
      <c r="E71" s="2">
        <v>5.5</v>
      </c>
      <c r="F71" s="7">
        <v>85</v>
      </c>
      <c r="G71" s="3"/>
      <c r="H71" s="7">
        <v>85</v>
      </c>
      <c r="I71" s="3"/>
      <c r="J71" s="7">
        <v>85</v>
      </c>
      <c r="K71" s="12" t="s">
        <v>246</v>
      </c>
      <c r="L71" s="7">
        <v>84</v>
      </c>
    </row>
    <row r="72" spans="1:12" ht="16.5" customHeight="1" x14ac:dyDescent="0.25">
      <c r="A72" s="1">
        <v>435</v>
      </c>
      <c r="B72" s="7">
        <v>67</v>
      </c>
      <c r="C72" s="17">
        <v>32.9</v>
      </c>
      <c r="D72" s="7">
        <v>67</v>
      </c>
      <c r="E72" s="3"/>
      <c r="F72" s="7">
        <v>84</v>
      </c>
      <c r="G72" s="2">
        <v>10.4</v>
      </c>
      <c r="H72" s="7">
        <v>84</v>
      </c>
      <c r="I72" s="2">
        <v>15.8</v>
      </c>
      <c r="J72" s="7">
        <v>84</v>
      </c>
      <c r="K72" s="12" t="s">
        <v>247</v>
      </c>
      <c r="L72" s="7">
        <v>83</v>
      </c>
    </row>
    <row r="73" spans="1:12" ht="16.5" customHeight="1" x14ac:dyDescent="0.25">
      <c r="A73" s="1">
        <v>437</v>
      </c>
      <c r="B73" s="7">
        <v>68</v>
      </c>
      <c r="C73" s="17">
        <v>33.299999999999997</v>
      </c>
      <c r="D73" s="7">
        <v>68</v>
      </c>
      <c r="E73" s="3"/>
      <c r="F73" s="7">
        <v>83</v>
      </c>
      <c r="G73" s="3"/>
      <c r="H73" s="7">
        <v>83</v>
      </c>
      <c r="I73" s="3"/>
      <c r="J73" s="7">
        <v>83</v>
      </c>
      <c r="K73" s="12" t="s">
        <v>248</v>
      </c>
      <c r="L73" s="7">
        <v>82</v>
      </c>
    </row>
    <row r="74" spans="1:12" ht="16.5" customHeight="1" x14ac:dyDescent="0.25">
      <c r="A74" s="1">
        <v>439</v>
      </c>
      <c r="B74" s="7">
        <v>69</v>
      </c>
      <c r="C74" s="17">
        <v>33.700000000000003</v>
      </c>
      <c r="D74" s="7">
        <v>69</v>
      </c>
      <c r="E74" s="3"/>
      <c r="F74" s="7">
        <v>82</v>
      </c>
      <c r="G74" s="3"/>
      <c r="H74" s="7">
        <v>82</v>
      </c>
      <c r="I74" s="3"/>
      <c r="J74" s="7">
        <v>82</v>
      </c>
      <c r="K74" s="12" t="s">
        <v>249</v>
      </c>
      <c r="L74" s="7">
        <v>81</v>
      </c>
    </row>
    <row r="75" spans="1:12" ht="16.5" customHeight="1" x14ac:dyDescent="0.25">
      <c r="A75" s="1">
        <v>441</v>
      </c>
      <c r="B75" s="7">
        <v>70</v>
      </c>
      <c r="C75" s="17">
        <v>34.1</v>
      </c>
      <c r="D75" s="7">
        <v>70</v>
      </c>
      <c r="E75" s="3"/>
      <c r="F75" s="7">
        <v>81</v>
      </c>
      <c r="G75" s="2">
        <v>10.5</v>
      </c>
      <c r="H75" s="7">
        <v>81</v>
      </c>
      <c r="I75" s="2">
        <v>15.9</v>
      </c>
      <c r="J75" s="7">
        <v>81</v>
      </c>
      <c r="K75" s="12" t="s">
        <v>250</v>
      </c>
      <c r="L75" s="7">
        <v>80</v>
      </c>
    </row>
    <row r="76" spans="1:12" ht="16.5" customHeight="1" x14ac:dyDescent="0.25">
      <c r="A76" s="1">
        <v>443</v>
      </c>
      <c r="B76" s="7">
        <v>71</v>
      </c>
      <c r="C76" s="17">
        <v>34.5</v>
      </c>
      <c r="D76" s="7">
        <v>71</v>
      </c>
      <c r="E76" s="3"/>
      <c r="F76" s="7">
        <v>80</v>
      </c>
      <c r="G76" s="3"/>
      <c r="H76" s="7">
        <v>80</v>
      </c>
      <c r="I76" s="3"/>
      <c r="J76" s="7">
        <v>80</v>
      </c>
      <c r="K76" s="12" t="s">
        <v>251</v>
      </c>
      <c r="L76" s="7">
        <v>79</v>
      </c>
    </row>
    <row r="77" spans="1:12" ht="16.5" customHeight="1" x14ac:dyDescent="0.25">
      <c r="A77" s="1">
        <v>445</v>
      </c>
      <c r="B77" s="7">
        <v>72</v>
      </c>
      <c r="C77" s="17">
        <v>34.9</v>
      </c>
      <c r="D77" s="7">
        <v>72</v>
      </c>
      <c r="E77" s="2">
        <v>5.6</v>
      </c>
      <c r="F77" s="7">
        <v>79</v>
      </c>
      <c r="G77" s="3"/>
      <c r="H77" s="7">
        <v>79</v>
      </c>
      <c r="I77" s="3"/>
      <c r="J77" s="7">
        <v>79</v>
      </c>
      <c r="K77" s="12" t="s">
        <v>252</v>
      </c>
      <c r="L77" s="7">
        <v>78</v>
      </c>
    </row>
    <row r="78" spans="1:12" ht="16.5" customHeight="1" x14ac:dyDescent="0.25">
      <c r="A78" s="1">
        <v>447</v>
      </c>
      <c r="B78" s="7">
        <v>73</v>
      </c>
      <c r="C78" s="17">
        <v>35.299999999999997</v>
      </c>
      <c r="D78" s="7">
        <v>73</v>
      </c>
      <c r="E78" s="3"/>
      <c r="F78" s="7">
        <v>78</v>
      </c>
      <c r="G78" s="2">
        <v>10.6</v>
      </c>
      <c r="H78" s="7">
        <v>78</v>
      </c>
      <c r="I78" s="2">
        <v>16</v>
      </c>
      <c r="J78" s="7">
        <v>78</v>
      </c>
      <c r="K78" s="12" t="s">
        <v>253</v>
      </c>
      <c r="L78" s="7">
        <v>77</v>
      </c>
    </row>
    <row r="79" spans="1:12" ht="16.5" customHeight="1" x14ac:dyDescent="0.25">
      <c r="A79" s="1">
        <v>449</v>
      </c>
      <c r="B79" s="7">
        <v>74</v>
      </c>
      <c r="C79" s="17">
        <v>35.700000000000003</v>
      </c>
      <c r="D79" s="7">
        <v>74</v>
      </c>
      <c r="E79" s="3"/>
      <c r="F79" s="7">
        <v>77</v>
      </c>
      <c r="G79" s="3"/>
      <c r="H79" s="7">
        <v>77</v>
      </c>
      <c r="I79" s="3"/>
      <c r="J79" s="7">
        <v>77</v>
      </c>
      <c r="K79" s="12" t="s">
        <v>254</v>
      </c>
      <c r="L79" s="7">
        <v>76</v>
      </c>
    </row>
    <row r="80" spans="1:12" ht="16.5" customHeight="1" x14ac:dyDescent="0.25">
      <c r="A80" s="1">
        <v>451</v>
      </c>
      <c r="B80" s="7">
        <v>75</v>
      </c>
      <c r="C80" s="17">
        <v>36.1</v>
      </c>
      <c r="D80" s="7">
        <v>75</v>
      </c>
      <c r="E80" s="3"/>
      <c r="F80" s="7">
        <v>76</v>
      </c>
      <c r="G80" s="3"/>
      <c r="H80" s="7">
        <v>76</v>
      </c>
      <c r="I80" s="3"/>
      <c r="J80" s="7">
        <v>76</v>
      </c>
      <c r="K80" s="12" t="s">
        <v>255</v>
      </c>
      <c r="L80" s="7">
        <v>75</v>
      </c>
    </row>
    <row r="81" spans="1:12" ht="16.5" customHeight="1" x14ac:dyDescent="0.25">
      <c r="A81" s="1">
        <v>453</v>
      </c>
      <c r="B81" s="7">
        <v>76</v>
      </c>
      <c r="C81" s="17">
        <v>36.5</v>
      </c>
      <c r="D81" s="7">
        <v>76</v>
      </c>
      <c r="E81" s="3"/>
      <c r="F81" s="7">
        <v>75</v>
      </c>
      <c r="G81" s="2">
        <v>10.7</v>
      </c>
      <c r="H81" s="7">
        <v>75</v>
      </c>
      <c r="I81" s="2">
        <v>16.100000000000001</v>
      </c>
      <c r="J81" s="7">
        <v>75</v>
      </c>
      <c r="K81" s="12" t="s">
        <v>256</v>
      </c>
      <c r="L81" s="7">
        <v>74</v>
      </c>
    </row>
    <row r="82" spans="1:12" ht="16.5" customHeight="1" x14ac:dyDescent="0.25">
      <c r="A82" s="1">
        <v>455</v>
      </c>
      <c r="B82" s="7">
        <v>77</v>
      </c>
      <c r="C82" s="17">
        <v>36.9</v>
      </c>
      <c r="D82" s="7">
        <v>77</v>
      </c>
      <c r="E82" s="3"/>
      <c r="F82" s="7">
        <v>74</v>
      </c>
      <c r="G82" s="3"/>
      <c r="H82" s="7">
        <v>74</v>
      </c>
      <c r="I82" s="3"/>
      <c r="J82" s="7">
        <v>74</v>
      </c>
      <c r="K82" s="12" t="s">
        <v>257</v>
      </c>
      <c r="L82" s="7">
        <v>73</v>
      </c>
    </row>
    <row r="83" spans="1:12" ht="16.5" customHeight="1" x14ac:dyDescent="0.25">
      <c r="A83" s="1">
        <v>457</v>
      </c>
      <c r="B83" s="7">
        <v>78</v>
      </c>
      <c r="C83" s="17">
        <v>37.299999999999997</v>
      </c>
      <c r="D83" s="7">
        <v>78</v>
      </c>
      <c r="E83" s="2">
        <v>5.7</v>
      </c>
      <c r="F83" s="7">
        <v>73</v>
      </c>
      <c r="G83" s="3"/>
      <c r="H83" s="7">
        <v>73</v>
      </c>
      <c r="I83" s="2">
        <v>16.2</v>
      </c>
      <c r="J83" s="7">
        <v>73</v>
      </c>
      <c r="K83" s="12" t="s">
        <v>258</v>
      </c>
      <c r="L83" s="7">
        <v>72</v>
      </c>
    </row>
    <row r="84" spans="1:12" ht="16.5" customHeight="1" x14ac:dyDescent="0.25">
      <c r="A84" s="1">
        <v>459</v>
      </c>
      <c r="B84" s="7">
        <v>79</v>
      </c>
      <c r="C84" s="17">
        <v>37.700000000000003</v>
      </c>
      <c r="D84" s="7">
        <v>79</v>
      </c>
      <c r="E84" s="3"/>
      <c r="F84" s="7">
        <v>72</v>
      </c>
      <c r="G84" s="2">
        <v>10.8</v>
      </c>
      <c r="H84" s="7">
        <v>72</v>
      </c>
      <c r="I84" s="3"/>
      <c r="J84" s="7">
        <v>72</v>
      </c>
      <c r="K84" s="12" t="s">
        <v>259</v>
      </c>
      <c r="L84" s="7">
        <v>71</v>
      </c>
    </row>
    <row r="85" spans="1:12" ht="16.5" customHeight="1" x14ac:dyDescent="0.25">
      <c r="A85" s="1">
        <v>461</v>
      </c>
      <c r="B85" s="7">
        <v>80</v>
      </c>
      <c r="C85" s="17">
        <v>38.1</v>
      </c>
      <c r="D85" s="7">
        <v>80</v>
      </c>
      <c r="E85" s="3"/>
      <c r="F85" s="7">
        <v>71</v>
      </c>
      <c r="G85" s="3"/>
      <c r="H85" s="7">
        <v>71</v>
      </c>
      <c r="I85" s="2">
        <v>16.3</v>
      </c>
      <c r="J85" s="7">
        <v>71</v>
      </c>
      <c r="K85" s="12" t="s">
        <v>260</v>
      </c>
      <c r="L85" s="7">
        <v>70</v>
      </c>
    </row>
    <row r="86" spans="1:12" ht="16.5" customHeight="1" x14ac:dyDescent="0.25">
      <c r="A86" s="1">
        <v>463</v>
      </c>
      <c r="B86" s="7">
        <v>81</v>
      </c>
      <c r="C86" s="17">
        <v>38.5</v>
      </c>
      <c r="D86" s="7">
        <v>81</v>
      </c>
      <c r="E86" s="3"/>
      <c r="F86" s="7">
        <v>70</v>
      </c>
      <c r="G86" s="3"/>
      <c r="H86" s="7">
        <v>70</v>
      </c>
      <c r="I86" s="3"/>
      <c r="J86" s="7">
        <v>70</v>
      </c>
      <c r="K86" s="12" t="s">
        <v>261</v>
      </c>
      <c r="L86" s="7">
        <v>69</v>
      </c>
    </row>
    <row r="87" spans="1:12" ht="16.5" customHeight="1" x14ac:dyDescent="0.25">
      <c r="A87" s="1">
        <v>465</v>
      </c>
      <c r="B87" s="7">
        <v>82</v>
      </c>
      <c r="C87" s="17">
        <v>38.9</v>
      </c>
      <c r="D87" s="7">
        <v>82</v>
      </c>
      <c r="E87" s="3"/>
      <c r="F87" s="7">
        <v>69</v>
      </c>
      <c r="G87" s="2">
        <v>10.9</v>
      </c>
      <c r="H87" s="7">
        <v>69</v>
      </c>
      <c r="I87" s="2">
        <v>16.399999999999999</v>
      </c>
      <c r="J87" s="7">
        <v>69</v>
      </c>
      <c r="K87" s="12" t="s">
        <v>262</v>
      </c>
      <c r="L87" s="7">
        <v>68</v>
      </c>
    </row>
    <row r="88" spans="1:12" ht="16.5" customHeight="1" x14ac:dyDescent="0.25">
      <c r="A88" s="1">
        <v>467</v>
      </c>
      <c r="B88" s="7">
        <v>83</v>
      </c>
      <c r="C88" s="17">
        <v>39.299999999999997</v>
      </c>
      <c r="D88" s="7">
        <v>83</v>
      </c>
      <c r="E88" s="3"/>
      <c r="F88" s="7">
        <v>68</v>
      </c>
      <c r="G88" s="3"/>
      <c r="H88" s="7">
        <v>68</v>
      </c>
      <c r="I88" s="3"/>
      <c r="J88" s="7">
        <v>68</v>
      </c>
      <c r="K88" s="12" t="s">
        <v>263</v>
      </c>
      <c r="L88" s="7">
        <v>67</v>
      </c>
    </row>
    <row r="89" spans="1:12" ht="16.5" customHeight="1" x14ac:dyDescent="0.25">
      <c r="A89" s="1">
        <v>469</v>
      </c>
      <c r="B89" s="7">
        <v>84</v>
      </c>
      <c r="C89" s="17">
        <v>39.700000000000003</v>
      </c>
      <c r="D89" s="7">
        <v>84</v>
      </c>
      <c r="E89" s="2">
        <v>5.8</v>
      </c>
      <c r="F89" s="7">
        <v>67</v>
      </c>
      <c r="G89" s="3"/>
      <c r="H89" s="7">
        <v>67</v>
      </c>
      <c r="I89" s="2">
        <v>16.5</v>
      </c>
      <c r="J89" s="7">
        <v>67</v>
      </c>
      <c r="K89" s="12" t="s">
        <v>264</v>
      </c>
      <c r="L89" s="7">
        <v>66</v>
      </c>
    </row>
    <row r="90" spans="1:12" ht="16.5" customHeight="1" x14ac:dyDescent="0.25">
      <c r="A90" s="1">
        <v>471</v>
      </c>
      <c r="B90" s="7">
        <v>85</v>
      </c>
      <c r="C90" s="17">
        <v>40.1</v>
      </c>
      <c r="D90" s="7">
        <v>85</v>
      </c>
      <c r="E90" s="3"/>
      <c r="F90" s="7">
        <v>66</v>
      </c>
      <c r="G90" s="1">
        <v>11</v>
      </c>
      <c r="H90" s="7">
        <v>66</v>
      </c>
      <c r="I90" s="3"/>
      <c r="J90" s="7">
        <v>66</v>
      </c>
      <c r="K90" s="12" t="s">
        <v>265</v>
      </c>
      <c r="L90" s="7">
        <v>65</v>
      </c>
    </row>
    <row r="91" spans="1:12" ht="16.5" customHeight="1" x14ac:dyDescent="0.25">
      <c r="A91" s="1">
        <v>473</v>
      </c>
      <c r="B91" s="7">
        <v>86</v>
      </c>
      <c r="C91" s="17">
        <v>40.4</v>
      </c>
      <c r="D91" s="7">
        <v>86</v>
      </c>
      <c r="E91" s="3"/>
      <c r="F91" s="7">
        <v>65</v>
      </c>
      <c r="G91" s="3"/>
      <c r="H91" s="7">
        <v>65</v>
      </c>
      <c r="I91" s="2">
        <v>16.600000000000001</v>
      </c>
      <c r="J91" s="7">
        <v>65</v>
      </c>
      <c r="K91" s="12" t="s">
        <v>266</v>
      </c>
      <c r="L91" s="7">
        <v>64</v>
      </c>
    </row>
    <row r="92" spans="1:12" ht="16.5" customHeight="1" x14ac:dyDescent="0.25">
      <c r="A92" s="1">
        <v>475</v>
      </c>
      <c r="B92" s="7">
        <v>87</v>
      </c>
      <c r="C92" s="17">
        <v>40.700000000000003</v>
      </c>
      <c r="D92" s="7">
        <v>87</v>
      </c>
      <c r="E92" s="3"/>
      <c r="F92" s="7">
        <v>64</v>
      </c>
      <c r="G92" s="3"/>
      <c r="H92" s="7">
        <v>64</v>
      </c>
      <c r="I92" s="3"/>
      <c r="J92" s="7">
        <v>64</v>
      </c>
      <c r="K92" s="12" t="s">
        <v>267</v>
      </c>
      <c r="L92" s="7">
        <v>63</v>
      </c>
    </row>
    <row r="93" spans="1:12" ht="16.5" customHeight="1" x14ac:dyDescent="0.25">
      <c r="A93" s="1">
        <v>477</v>
      </c>
      <c r="B93" s="7">
        <v>88</v>
      </c>
      <c r="C93" s="17">
        <v>41</v>
      </c>
      <c r="D93" s="7">
        <v>88</v>
      </c>
      <c r="E93" s="3"/>
      <c r="F93" s="7">
        <v>63</v>
      </c>
      <c r="G93" s="2">
        <v>11.1</v>
      </c>
      <c r="H93" s="7">
        <v>63</v>
      </c>
      <c r="I93" s="2">
        <v>16.7</v>
      </c>
      <c r="J93" s="7">
        <v>63</v>
      </c>
      <c r="K93" s="12" t="s">
        <v>268</v>
      </c>
      <c r="L93" s="7">
        <v>62</v>
      </c>
    </row>
    <row r="94" spans="1:12" ht="16.5" customHeight="1" x14ac:dyDescent="0.25">
      <c r="A94" s="1">
        <v>479</v>
      </c>
      <c r="B94" s="7">
        <v>89</v>
      </c>
      <c r="C94" s="17">
        <v>41.3</v>
      </c>
      <c r="D94" s="7">
        <v>89</v>
      </c>
      <c r="E94" s="3"/>
      <c r="F94" s="7">
        <v>62</v>
      </c>
      <c r="G94" s="3"/>
      <c r="H94" s="7">
        <v>62</v>
      </c>
      <c r="I94" s="3"/>
      <c r="J94" s="7">
        <v>62</v>
      </c>
      <c r="K94" s="12" t="s">
        <v>269</v>
      </c>
      <c r="L94" s="7">
        <v>61</v>
      </c>
    </row>
    <row r="95" spans="1:12" ht="16.5" customHeight="1" x14ac:dyDescent="0.25">
      <c r="A95" s="1">
        <v>481</v>
      </c>
      <c r="B95" s="7">
        <v>90</v>
      </c>
      <c r="C95" s="17">
        <v>41.6</v>
      </c>
      <c r="D95" s="7">
        <v>90</v>
      </c>
      <c r="E95" s="2">
        <v>5.9</v>
      </c>
      <c r="F95" s="7">
        <v>61</v>
      </c>
      <c r="G95" s="3"/>
      <c r="H95" s="7">
        <v>61</v>
      </c>
      <c r="I95" s="2">
        <v>16.8</v>
      </c>
      <c r="J95" s="7">
        <v>61</v>
      </c>
      <c r="K95" s="12" t="s">
        <v>270</v>
      </c>
      <c r="L95" s="7">
        <v>60</v>
      </c>
    </row>
    <row r="96" spans="1:12" ht="16.5" customHeight="1" x14ac:dyDescent="0.25">
      <c r="A96" s="1">
        <v>483</v>
      </c>
      <c r="B96" s="7">
        <v>91</v>
      </c>
      <c r="C96" s="17">
        <v>41.9</v>
      </c>
      <c r="D96" s="7">
        <v>91</v>
      </c>
      <c r="E96" s="3"/>
      <c r="F96" s="7">
        <v>60</v>
      </c>
      <c r="G96" s="2">
        <v>11.2</v>
      </c>
      <c r="H96" s="7">
        <v>60</v>
      </c>
      <c r="I96" s="3"/>
      <c r="J96" s="7">
        <v>60</v>
      </c>
      <c r="K96" s="12" t="s">
        <v>271</v>
      </c>
      <c r="L96" s="7">
        <v>59</v>
      </c>
    </row>
    <row r="97" spans="1:12" ht="16.5" customHeight="1" x14ac:dyDescent="0.25">
      <c r="A97" s="1">
        <v>485</v>
      </c>
      <c r="B97" s="7">
        <v>92</v>
      </c>
      <c r="C97" s="17">
        <v>42.2</v>
      </c>
      <c r="D97" s="7">
        <v>92</v>
      </c>
      <c r="E97" s="3"/>
      <c r="F97" s="7">
        <v>59</v>
      </c>
      <c r="G97" s="3"/>
      <c r="H97" s="7">
        <v>59</v>
      </c>
      <c r="I97" s="2">
        <v>16.899999999999999</v>
      </c>
      <c r="J97" s="7">
        <v>59</v>
      </c>
      <c r="K97" s="12" t="s">
        <v>272</v>
      </c>
      <c r="L97" s="7">
        <v>58</v>
      </c>
    </row>
    <row r="98" spans="1:12" ht="16.5" customHeight="1" x14ac:dyDescent="0.25">
      <c r="A98" s="1">
        <v>487</v>
      </c>
      <c r="B98" s="7">
        <v>93</v>
      </c>
      <c r="C98" s="17">
        <v>42.5</v>
      </c>
      <c r="D98" s="7">
        <v>93</v>
      </c>
      <c r="E98" s="3"/>
      <c r="F98" s="7">
        <v>58</v>
      </c>
      <c r="G98" s="3"/>
      <c r="H98" s="7">
        <v>58</v>
      </c>
      <c r="I98" s="3"/>
      <c r="J98" s="7">
        <v>58</v>
      </c>
      <c r="K98" s="12" t="s">
        <v>273</v>
      </c>
      <c r="L98" s="7">
        <v>57</v>
      </c>
    </row>
    <row r="99" spans="1:12" ht="16.5" customHeight="1" x14ac:dyDescent="0.25">
      <c r="A99" s="1">
        <v>489</v>
      </c>
      <c r="B99" s="7">
        <v>94</v>
      </c>
      <c r="C99" s="17">
        <v>42.8</v>
      </c>
      <c r="D99" s="7">
        <v>94</v>
      </c>
      <c r="E99" s="3"/>
      <c r="F99" s="7">
        <v>57</v>
      </c>
      <c r="G99" s="2">
        <v>11.3</v>
      </c>
      <c r="H99" s="7">
        <v>57</v>
      </c>
      <c r="I99" s="2">
        <v>17</v>
      </c>
      <c r="J99" s="7">
        <v>57</v>
      </c>
      <c r="K99" s="12" t="s">
        <v>274</v>
      </c>
      <c r="L99" s="7">
        <v>56</v>
      </c>
    </row>
    <row r="100" spans="1:12" ht="16.5" customHeight="1" x14ac:dyDescent="0.25">
      <c r="A100" s="1">
        <v>491</v>
      </c>
      <c r="B100" s="7">
        <v>95</v>
      </c>
      <c r="C100" s="17">
        <v>43.1</v>
      </c>
      <c r="D100" s="7">
        <v>95</v>
      </c>
      <c r="E100" s="1">
        <v>6</v>
      </c>
      <c r="F100" s="7">
        <v>56</v>
      </c>
      <c r="G100" s="3"/>
      <c r="H100" s="7">
        <v>56</v>
      </c>
      <c r="I100" s="3"/>
      <c r="J100" s="7">
        <v>56</v>
      </c>
      <c r="K100" s="12" t="s">
        <v>275</v>
      </c>
      <c r="L100" s="7">
        <v>55</v>
      </c>
    </row>
    <row r="101" spans="1:12" ht="16.5" customHeight="1" x14ac:dyDescent="0.25">
      <c r="A101" s="1">
        <v>493</v>
      </c>
      <c r="B101" s="7">
        <v>96</v>
      </c>
      <c r="C101" s="17">
        <v>43.4</v>
      </c>
      <c r="D101" s="7">
        <v>96</v>
      </c>
      <c r="E101" s="3"/>
      <c r="F101" s="7">
        <v>55</v>
      </c>
      <c r="G101" s="3"/>
      <c r="H101" s="7">
        <v>55</v>
      </c>
      <c r="I101" s="2">
        <v>17.100000000000001</v>
      </c>
      <c r="J101" s="7">
        <v>55</v>
      </c>
      <c r="K101" s="12" t="s">
        <v>276</v>
      </c>
      <c r="L101" s="7">
        <v>54</v>
      </c>
    </row>
    <row r="102" spans="1:12" ht="16.5" customHeight="1" x14ac:dyDescent="0.25">
      <c r="A102" s="1">
        <v>495</v>
      </c>
      <c r="B102" s="7">
        <v>97</v>
      </c>
      <c r="C102" s="17">
        <v>43.7</v>
      </c>
      <c r="D102" s="7">
        <v>97</v>
      </c>
      <c r="E102" s="3"/>
      <c r="F102" s="7">
        <v>54</v>
      </c>
      <c r="G102" s="2">
        <v>11.4</v>
      </c>
      <c r="H102" s="7">
        <v>54</v>
      </c>
      <c r="I102" s="3"/>
      <c r="J102" s="7">
        <v>54</v>
      </c>
      <c r="K102" s="12" t="s">
        <v>277</v>
      </c>
      <c r="L102" s="7">
        <v>53</v>
      </c>
    </row>
    <row r="103" spans="1:12" ht="16.5" customHeight="1" x14ac:dyDescent="0.25">
      <c r="A103" s="1">
        <v>497</v>
      </c>
      <c r="B103" s="7">
        <v>98</v>
      </c>
      <c r="C103" s="17">
        <v>44</v>
      </c>
      <c r="D103" s="7">
        <v>98</v>
      </c>
      <c r="E103" s="3"/>
      <c r="F103" s="7">
        <v>53</v>
      </c>
      <c r="G103" s="3"/>
      <c r="H103" s="7">
        <v>53</v>
      </c>
      <c r="I103" s="2">
        <v>17.2</v>
      </c>
      <c r="J103" s="7">
        <v>53</v>
      </c>
      <c r="K103" s="12" t="s">
        <v>278</v>
      </c>
      <c r="L103" s="7">
        <v>52</v>
      </c>
    </row>
    <row r="104" spans="1:12" ht="16.5" customHeight="1" x14ac:dyDescent="0.25">
      <c r="A104" s="1">
        <v>499</v>
      </c>
      <c r="B104" s="7">
        <v>99</v>
      </c>
      <c r="C104" s="17">
        <v>44.3</v>
      </c>
      <c r="D104" s="7">
        <v>99</v>
      </c>
      <c r="E104" s="3"/>
      <c r="F104" s="7">
        <v>52</v>
      </c>
      <c r="G104" s="3"/>
      <c r="H104" s="7">
        <v>52</v>
      </c>
      <c r="I104" s="3"/>
      <c r="J104" s="7">
        <v>52</v>
      </c>
      <c r="K104" s="12" t="s">
        <v>279</v>
      </c>
      <c r="L104" s="7">
        <v>51</v>
      </c>
    </row>
    <row r="105" spans="1:12" ht="16.5" customHeight="1" x14ac:dyDescent="0.25">
      <c r="A105" s="1">
        <v>501</v>
      </c>
      <c r="B105" s="7">
        <v>100</v>
      </c>
      <c r="C105" s="17">
        <v>44.6</v>
      </c>
      <c r="D105" s="7">
        <v>100</v>
      </c>
      <c r="E105" s="2">
        <v>6.1</v>
      </c>
      <c r="F105" s="7">
        <v>51</v>
      </c>
      <c r="G105" s="2">
        <v>11.5</v>
      </c>
      <c r="H105" s="7">
        <v>51</v>
      </c>
      <c r="I105" s="2">
        <v>17.3</v>
      </c>
      <c r="J105" s="7">
        <v>51</v>
      </c>
      <c r="K105" s="12" t="s">
        <v>280</v>
      </c>
      <c r="L105" s="7">
        <v>50</v>
      </c>
    </row>
    <row r="106" spans="1:12" ht="16.5" customHeight="1" x14ac:dyDescent="0.25">
      <c r="A106" s="1">
        <v>503</v>
      </c>
      <c r="B106" s="7">
        <v>101</v>
      </c>
      <c r="C106" s="17">
        <v>44.9</v>
      </c>
      <c r="D106" s="7">
        <v>101</v>
      </c>
      <c r="E106" s="3"/>
      <c r="F106" s="7">
        <v>50</v>
      </c>
      <c r="G106" s="3"/>
      <c r="H106" s="7">
        <v>50</v>
      </c>
      <c r="I106" s="3"/>
      <c r="J106" s="7">
        <v>50</v>
      </c>
      <c r="K106" s="12" t="s">
        <v>281</v>
      </c>
      <c r="L106" s="7">
        <v>49</v>
      </c>
    </row>
    <row r="107" spans="1:12" ht="16.5" customHeight="1" x14ac:dyDescent="0.25">
      <c r="A107" s="1">
        <v>505</v>
      </c>
      <c r="B107" s="7">
        <v>102</v>
      </c>
      <c r="C107" s="17">
        <v>45.2</v>
      </c>
      <c r="D107" s="7">
        <v>102</v>
      </c>
      <c r="E107" s="3"/>
      <c r="F107" s="7">
        <v>49</v>
      </c>
      <c r="G107" s="3"/>
      <c r="H107" s="7">
        <v>49</v>
      </c>
      <c r="I107" s="2">
        <v>17.399999999999999</v>
      </c>
      <c r="J107" s="7">
        <v>49</v>
      </c>
      <c r="K107" s="12" t="s">
        <v>282</v>
      </c>
      <c r="L107" s="7">
        <v>48</v>
      </c>
    </row>
    <row r="108" spans="1:12" ht="16.5" customHeight="1" x14ac:dyDescent="0.25">
      <c r="A108" s="1">
        <v>507</v>
      </c>
      <c r="B108" s="7">
        <v>103</v>
      </c>
      <c r="C108" s="17">
        <v>45.5</v>
      </c>
      <c r="D108" s="7">
        <v>103</v>
      </c>
      <c r="E108" s="3"/>
      <c r="F108" s="7">
        <v>48</v>
      </c>
      <c r="G108" s="2">
        <v>11.6</v>
      </c>
      <c r="H108" s="7">
        <v>48</v>
      </c>
      <c r="I108" s="3"/>
      <c r="J108" s="7">
        <v>48</v>
      </c>
      <c r="K108" s="12" t="s">
        <v>283</v>
      </c>
      <c r="L108" s="7">
        <v>47</v>
      </c>
    </row>
    <row r="109" spans="1:12" ht="16.5" customHeight="1" x14ac:dyDescent="0.25">
      <c r="A109" s="1">
        <v>509</v>
      </c>
      <c r="B109" s="7">
        <v>104</v>
      </c>
      <c r="C109" s="17">
        <v>45.8</v>
      </c>
      <c r="D109" s="7">
        <v>104</v>
      </c>
      <c r="E109" s="3"/>
      <c r="F109" s="7">
        <v>47</v>
      </c>
      <c r="G109" s="3"/>
      <c r="H109" s="7">
        <v>47</v>
      </c>
      <c r="I109" s="2">
        <v>17.5</v>
      </c>
      <c r="J109" s="7">
        <v>47</v>
      </c>
      <c r="K109" s="12" t="s">
        <v>284</v>
      </c>
      <c r="L109" s="7">
        <v>46</v>
      </c>
    </row>
    <row r="110" spans="1:12" ht="16.5" customHeight="1" x14ac:dyDescent="0.25">
      <c r="A110" s="1">
        <v>510</v>
      </c>
      <c r="B110" s="7">
        <v>105</v>
      </c>
      <c r="C110" s="17">
        <v>46.1</v>
      </c>
      <c r="D110" s="7">
        <v>105</v>
      </c>
      <c r="E110" s="2">
        <v>6.2</v>
      </c>
      <c r="F110" s="7">
        <v>46</v>
      </c>
      <c r="G110" s="3"/>
      <c r="H110" s="7">
        <v>46</v>
      </c>
      <c r="I110" s="3"/>
      <c r="J110" s="7">
        <v>46</v>
      </c>
      <c r="K110" s="12" t="s">
        <v>285</v>
      </c>
      <c r="L110" s="7">
        <v>45</v>
      </c>
    </row>
    <row r="111" spans="1:12" ht="16.5" customHeight="1" x14ac:dyDescent="0.25">
      <c r="A111" s="1">
        <v>511</v>
      </c>
      <c r="B111" s="7">
        <v>106</v>
      </c>
      <c r="C111" s="17">
        <v>46.4</v>
      </c>
      <c r="D111" s="7">
        <v>106</v>
      </c>
      <c r="E111" s="3"/>
      <c r="F111" s="7">
        <v>45</v>
      </c>
      <c r="G111" s="2">
        <v>11.7</v>
      </c>
      <c r="H111" s="7">
        <v>45</v>
      </c>
      <c r="I111" s="2">
        <v>17.600000000000001</v>
      </c>
      <c r="J111" s="7">
        <v>45</v>
      </c>
      <c r="K111" s="12" t="s">
        <v>286</v>
      </c>
      <c r="L111" s="7">
        <v>44</v>
      </c>
    </row>
    <row r="112" spans="1:12" ht="16.5" customHeight="1" x14ac:dyDescent="0.25">
      <c r="A112" s="1">
        <v>512</v>
      </c>
      <c r="B112" s="7">
        <v>107</v>
      </c>
      <c r="C112" s="17">
        <v>46.7</v>
      </c>
      <c r="D112" s="7">
        <v>107</v>
      </c>
      <c r="E112" s="3"/>
      <c r="F112" s="7">
        <v>44</v>
      </c>
      <c r="G112" s="3"/>
      <c r="H112" s="7">
        <v>44</v>
      </c>
      <c r="I112" s="3"/>
      <c r="J112" s="7">
        <v>44</v>
      </c>
      <c r="K112" s="12" t="s">
        <v>287</v>
      </c>
      <c r="L112" s="7">
        <v>43</v>
      </c>
    </row>
    <row r="113" spans="1:12" ht="16.5" customHeight="1" x14ac:dyDescent="0.25">
      <c r="A113" s="1">
        <v>513</v>
      </c>
      <c r="B113" s="7">
        <v>108</v>
      </c>
      <c r="C113" s="17">
        <v>47</v>
      </c>
      <c r="D113" s="7">
        <v>108</v>
      </c>
      <c r="E113" s="3"/>
      <c r="F113" s="7">
        <v>43</v>
      </c>
      <c r="G113" s="3"/>
      <c r="H113" s="7">
        <v>43</v>
      </c>
      <c r="I113" s="2">
        <v>17.7</v>
      </c>
      <c r="J113" s="7">
        <v>43</v>
      </c>
      <c r="K113" s="12" t="s">
        <v>288</v>
      </c>
      <c r="L113" s="7">
        <v>42</v>
      </c>
    </row>
    <row r="114" spans="1:12" ht="16.5" customHeight="1" x14ac:dyDescent="0.25">
      <c r="A114" s="1">
        <v>514</v>
      </c>
      <c r="B114" s="7">
        <v>109</v>
      </c>
      <c r="C114" s="17">
        <v>47.3</v>
      </c>
      <c r="D114" s="7">
        <v>109</v>
      </c>
      <c r="E114" s="3"/>
      <c r="F114" s="7">
        <v>42</v>
      </c>
      <c r="G114" s="2">
        <v>11.8</v>
      </c>
      <c r="H114" s="7">
        <v>42</v>
      </c>
      <c r="I114" s="3"/>
      <c r="J114" s="7">
        <v>42</v>
      </c>
      <c r="K114" s="12" t="s">
        <v>289</v>
      </c>
      <c r="L114" s="7">
        <v>41</v>
      </c>
    </row>
    <row r="115" spans="1:12" ht="16.5" customHeight="1" x14ac:dyDescent="0.25">
      <c r="A115" s="1">
        <v>515</v>
      </c>
      <c r="B115" s="7">
        <v>110</v>
      </c>
      <c r="C115" s="17">
        <v>47.6</v>
      </c>
      <c r="D115" s="7">
        <v>110</v>
      </c>
      <c r="E115" s="2">
        <v>6.3</v>
      </c>
      <c r="F115" s="7">
        <v>41</v>
      </c>
      <c r="G115" s="3"/>
      <c r="H115" s="7">
        <v>41</v>
      </c>
      <c r="I115" s="2">
        <v>17.8</v>
      </c>
      <c r="J115" s="7">
        <v>41</v>
      </c>
      <c r="K115" s="12" t="s">
        <v>290</v>
      </c>
      <c r="L115" s="7">
        <v>40</v>
      </c>
    </row>
    <row r="116" spans="1:12" ht="16.5" customHeight="1" x14ac:dyDescent="0.25">
      <c r="A116" s="1">
        <v>516</v>
      </c>
      <c r="B116" s="7">
        <v>111</v>
      </c>
      <c r="C116" s="17">
        <v>47.9</v>
      </c>
      <c r="D116" s="7">
        <v>111</v>
      </c>
      <c r="E116" s="3"/>
      <c r="F116" s="7">
        <v>40</v>
      </c>
      <c r="G116" s="3"/>
      <c r="H116" s="7">
        <v>40</v>
      </c>
      <c r="I116" s="3"/>
      <c r="J116" s="7">
        <v>40</v>
      </c>
      <c r="K116" s="12" t="s">
        <v>291</v>
      </c>
      <c r="L116" s="7">
        <v>39</v>
      </c>
    </row>
    <row r="117" spans="1:12" ht="16.5" customHeight="1" x14ac:dyDescent="0.25">
      <c r="A117" s="1">
        <v>517</v>
      </c>
      <c r="B117" s="7">
        <v>112</v>
      </c>
      <c r="C117" s="17">
        <v>48.2</v>
      </c>
      <c r="D117" s="7">
        <v>112</v>
      </c>
      <c r="E117" s="3"/>
      <c r="F117" s="7">
        <v>39</v>
      </c>
      <c r="G117" s="2">
        <v>11.9</v>
      </c>
      <c r="H117" s="7">
        <v>39</v>
      </c>
      <c r="I117" s="2">
        <v>17.899999999999999</v>
      </c>
      <c r="J117" s="7">
        <v>39</v>
      </c>
      <c r="K117" s="12" t="s">
        <v>292</v>
      </c>
      <c r="L117" s="7">
        <v>38</v>
      </c>
    </row>
    <row r="118" spans="1:12" ht="16.5" customHeight="1" x14ac:dyDescent="0.25">
      <c r="A118" s="1">
        <v>518</v>
      </c>
      <c r="B118" s="7">
        <v>113</v>
      </c>
      <c r="C118" s="17">
        <v>48.5</v>
      </c>
      <c r="D118" s="7">
        <v>113</v>
      </c>
      <c r="E118" s="3"/>
      <c r="F118" s="7">
        <v>38</v>
      </c>
      <c r="G118" s="3"/>
      <c r="H118" s="7">
        <v>38</v>
      </c>
      <c r="I118" s="3"/>
      <c r="J118" s="7">
        <v>38</v>
      </c>
      <c r="K118" s="12" t="s">
        <v>293</v>
      </c>
      <c r="L118" s="7">
        <v>37</v>
      </c>
    </row>
    <row r="119" spans="1:12" ht="16.5" customHeight="1" x14ac:dyDescent="0.25">
      <c r="A119" s="1">
        <v>519</v>
      </c>
      <c r="B119" s="7">
        <v>114</v>
      </c>
      <c r="C119" s="17">
        <v>48.8</v>
      </c>
      <c r="D119" s="7">
        <v>114</v>
      </c>
      <c r="E119" s="3"/>
      <c r="F119" s="7">
        <v>37</v>
      </c>
      <c r="G119" s="3"/>
      <c r="H119" s="7">
        <v>37</v>
      </c>
      <c r="I119" s="2">
        <v>18</v>
      </c>
      <c r="J119" s="7">
        <v>37</v>
      </c>
      <c r="K119" s="12" t="s">
        <v>294</v>
      </c>
      <c r="L119" s="7">
        <v>36</v>
      </c>
    </row>
    <row r="120" spans="1:12" ht="16.5" customHeight="1" x14ac:dyDescent="0.25">
      <c r="A120" s="1">
        <v>520</v>
      </c>
      <c r="B120" s="7">
        <v>115</v>
      </c>
      <c r="C120" s="17">
        <v>49.1</v>
      </c>
      <c r="D120" s="7">
        <v>115</v>
      </c>
      <c r="E120" s="2">
        <v>6.4</v>
      </c>
      <c r="F120" s="7">
        <v>36</v>
      </c>
      <c r="G120" s="1">
        <v>12</v>
      </c>
      <c r="H120" s="7">
        <v>36</v>
      </c>
      <c r="I120" s="2">
        <v>18.100000000000001</v>
      </c>
      <c r="J120" s="7">
        <v>36</v>
      </c>
      <c r="K120" s="12" t="s">
        <v>295</v>
      </c>
      <c r="L120" s="7">
        <v>35</v>
      </c>
    </row>
    <row r="121" spans="1:12" ht="16.5" customHeight="1" x14ac:dyDescent="0.25">
      <c r="A121" s="1">
        <v>521</v>
      </c>
      <c r="B121" s="7">
        <v>116</v>
      </c>
      <c r="C121" s="24">
        <v>49.4</v>
      </c>
      <c r="D121" s="7">
        <v>116</v>
      </c>
      <c r="E121" s="3"/>
      <c r="F121" s="7">
        <v>35</v>
      </c>
      <c r="G121" s="3"/>
      <c r="H121" s="7">
        <v>35</v>
      </c>
      <c r="I121" s="2">
        <v>18.2</v>
      </c>
      <c r="J121" s="7">
        <v>35</v>
      </c>
      <c r="K121" s="12" t="s">
        <v>296</v>
      </c>
      <c r="L121" s="7">
        <v>34</v>
      </c>
    </row>
    <row r="122" spans="1:12" ht="16.5" customHeight="1" x14ac:dyDescent="0.25">
      <c r="A122" s="1">
        <v>522</v>
      </c>
      <c r="B122" s="7">
        <v>117</v>
      </c>
      <c r="C122" s="17">
        <v>49.7</v>
      </c>
      <c r="D122" s="7">
        <v>117</v>
      </c>
      <c r="E122" s="3"/>
      <c r="F122" s="7">
        <v>34</v>
      </c>
      <c r="G122" s="3"/>
      <c r="H122" s="7">
        <v>34</v>
      </c>
      <c r="I122" s="2">
        <v>18.3</v>
      </c>
      <c r="J122" s="7">
        <v>34</v>
      </c>
      <c r="K122" s="12" t="s">
        <v>297</v>
      </c>
      <c r="L122" s="7">
        <v>33</v>
      </c>
    </row>
    <row r="123" spans="1:12" ht="16.5" customHeight="1" x14ac:dyDescent="0.25">
      <c r="A123" s="1">
        <v>523</v>
      </c>
      <c r="B123" s="7">
        <v>118</v>
      </c>
      <c r="C123" s="17">
        <v>50</v>
      </c>
      <c r="D123" s="7">
        <v>118</v>
      </c>
      <c r="E123" s="3"/>
      <c r="F123" s="7">
        <v>33</v>
      </c>
      <c r="G123" s="2">
        <v>12.1</v>
      </c>
      <c r="H123" s="7">
        <v>33</v>
      </c>
      <c r="I123" s="2">
        <v>18.399999999999999</v>
      </c>
      <c r="J123" s="7">
        <v>33</v>
      </c>
      <c r="K123" s="12" t="s">
        <v>298</v>
      </c>
      <c r="L123" s="7">
        <v>32</v>
      </c>
    </row>
    <row r="124" spans="1:12" ht="16.5" customHeight="1" x14ac:dyDescent="0.25">
      <c r="A124" s="1">
        <v>524</v>
      </c>
      <c r="B124" s="7">
        <v>119</v>
      </c>
      <c r="C124" s="17">
        <v>50.3</v>
      </c>
      <c r="D124" s="7">
        <v>119</v>
      </c>
      <c r="E124" s="3"/>
      <c r="F124" s="7">
        <v>32</v>
      </c>
      <c r="G124" s="3"/>
      <c r="H124" s="7">
        <v>32</v>
      </c>
      <c r="I124" s="2">
        <v>18.5</v>
      </c>
      <c r="J124" s="7">
        <v>32</v>
      </c>
      <c r="K124" s="12" t="s">
        <v>299</v>
      </c>
      <c r="L124" s="7">
        <v>31</v>
      </c>
    </row>
    <row r="125" spans="1:12" ht="16.5" customHeight="1" x14ac:dyDescent="0.25">
      <c r="A125" s="1">
        <v>525</v>
      </c>
      <c r="B125" s="7">
        <v>120</v>
      </c>
      <c r="C125" s="17">
        <v>50.6</v>
      </c>
      <c r="D125" s="7">
        <v>120</v>
      </c>
      <c r="E125" s="2">
        <v>6.5</v>
      </c>
      <c r="F125" s="7">
        <v>31</v>
      </c>
      <c r="G125" s="3"/>
      <c r="H125" s="7">
        <v>31</v>
      </c>
      <c r="I125" s="2">
        <v>18.600000000000001</v>
      </c>
      <c r="J125" s="7">
        <v>31</v>
      </c>
      <c r="K125" s="12" t="s">
        <v>300</v>
      </c>
      <c r="L125" s="7">
        <v>30</v>
      </c>
    </row>
    <row r="126" spans="1:12" ht="16.5" customHeight="1" x14ac:dyDescent="0.25">
      <c r="A126" s="1">
        <v>526</v>
      </c>
      <c r="B126" s="7">
        <v>121</v>
      </c>
      <c r="C126" s="17">
        <v>50.9</v>
      </c>
      <c r="D126" s="7">
        <v>121</v>
      </c>
      <c r="E126" s="3"/>
      <c r="F126" s="7">
        <v>30</v>
      </c>
      <c r="G126" s="2">
        <v>12.2</v>
      </c>
      <c r="H126" s="7">
        <v>30</v>
      </c>
      <c r="I126" s="2">
        <v>18.7</v>
      </c>
      <c r="J126" s="7">
        <v>30</v>
      </c>
      <c r="K126" s="12" t="s">
        <v>301</v>
      </c>
      <c r="L126" s="7">
        <v>29</v>
      </c>
    </row>
    <row r="127" spans="1:12" ht="16.5" customHeight="1" x14ac:dyDescent="0.25">
      <c r="A127" s="1">
        <v>527</v>
      </c>
      <c r="B127" s="7">
        <v>122</v>
      </c>
      <c r="C127" s="17">
        <v>51.2</v>
      </c>
      <c r="D127" s="7">
        <v>122</v>
      </c>
      <c r="E127" s="3"/>
      <c r="F127" s="7">
        <v>29</v>
      </c>
      <c r="G127" s="3"/>
      <c r="H127" s="7">
        <v>29</v>
      </c>
      <c r="I127" s="2">
        <v>18.8</v>
      </c>
      <c r="J127" s="7">
        <v>29</v>
      </c>
      <c r="K127" s="12" t="s">
        <v>302</v>
      </c>
      <c r="L127" s="7">
        <v>28</v>
      </c>
    </row>
    <row r="128" spans="1:12" ht="16.5" customHeight="1" x14ac:dyDescent="0.25">
      <c r="A128" s="1">
        <v>528</v>
      </c>
      <c r="B128" s="7">
        <v>123</v>
      </c>
      <c r="C128" s="17">
        <v>51.5</v>
      </c>
      <c r="D128" s="7">
        <v>123</v>
      </c>
      <c r="E128" s="3"/>
      <c r="F128" s="7">
        <v>28</v>
      </c>
      <c r="G128" s="3"/>
      <c r="H128" s="7">
        <v>28</v>
      </c>
      <c r="I128" s="2">
        <v>18.899999999999999</v>
      </c>
      <c r="J128" s="7">
        <v>28</v>
      </c>
      <c r="K128" s="12" t="s">
        <v>303</v>
      </c>
      <c r="L128" s="7">
        <v>27</v>
      </c>
    </row>
    <row r="129" spans="1:12" ht="16.5" customHeight="1" x14ac:dyDescent="0.25">
      <c r="A129" s="1">
        <v>529</v>
      </c>
      <c r="B129" s="7">
        <v>124</v>
      </c>
      <c r="C129" s="17">
        <v>51.8</v>
      </c>
      <c r="D129" s="7">
        <v>124</v>
      </c>
      <c r="E129" s="3"/>
      <c r="F129" s="7">
        <v>27</v>
      </c>
      <c r="G129" s="2">
        <v>12.3</v>
      </c>
      <c r="H129" s="7">
        <v>27</v>
      </c>
      <c r="I129" s="2">
        <v>19</v>
      </c>
      <c r="J129" s="7">
        <v>27</v>
      </c>
      <c r="K129" s="12" t="s">
        <v>304</v>
      </c>
      <c r="L129" s="7">
        <v>26</v>
      </c>
    </row>
    <row r="130" spans="1:12" ht="16.5" customHeight="1" x14ac:dyDescent="0.25">
      <c r="A130" s="1">
        <v>530</v>
      </c>
      <c r="B130" s="7">
        <v>125</v>
      </c>
      <c r="C130" s="17">
        <v>52.1</v>
      </c>
      <c r="D130" s="7">
        <v>125</v>
      </c>
      <c r="E130" s="2">
        <v>6.6</v>
      </c>
      <c r="F130" s="7">
        <v>26</v>
      </c>
      <c r="G130" s="3"/>
      <c r="H130" s="7">
        <v>26</v>
      </c>
      <c r="I130" s="25">
        <v>19.100000000000001</v>
      </c>
      <c r="J130" s="26">
        <v>26</v>
      </c>
      <c r="K130" s="12" t="s">
        <v>305</v>
      </c>
      <c r="L130" s="7">
        <v>25</v>
      </c>
    </row>
    <row r="131" spans="1:12" ht="16.5" customHeight="1" x14ac:dyDescent="0.25">
      <c r="A131" s="1">
        <v>531</v>
      </c>
      <c r="B131" s="7">
        <v>126</v>
      </c>
      <c r="C131" s="17">
        <v>52.4</v>
      </c>
      <c r="D131" s="7">
        <v>126</v>
      </c>
      <c r="E131" s="3"/>
      <c r="F131" s="7">
        <v>25</v>
      </c>
      <c r="G131" s="3"/>
      <c r="H131" s="7">
        <v>25</v>
      </c>
      <c r="I131" s="2">
        <v>19.2</v>
      </c>
      <c r="J131" s="7">
        <v>26</v>
      </c>
      <c r="K131" s="12" t="s">
        <v>306</v>
      </c>
      <c r="L131" s="7">
        <v>24</v>
      </c>
    </row>
    <row r="132" spans="1:12" ht="16.5" customHeight="1" x14ac:dyDescent="0.25">
      <c r="A132" s="1">
        <v>532</v>
      </c>
      <c r="B132" s="7">
        <v>127</v>
      </c>
      <c r="C132" s="17">
        <v>52.7</v>
      </c>
      <c r="D132" s="7">
        <v>127</v>
      </c>
      <c r="E132" s="3"/>
      <c r="F132" s="7">
        <v>24</v>
      </c>
      <c r="G132" s="2">
        <v>12.4</v>
      </c>
      <c r="H132" s="7">
        <v>24</v>
      </c>
      <c r="I132" s="25">
        <v>19.3</v>
      </c>
      <c r="J132" s="26">
        <v>25</v>
      </c>
      <c r="K132" s="12" t="s">
        <v>307</v>
      </c>
      <c r="L132" s="7">
        <v>23</v>
      </c>
    </row>
    <row r="133" spans="1:12" ht="16.5" customHeight="1" x14ac:dyDescent="0.25">
      <c r="A133" s="1">
        <v>533</v>
      </c>
      <c r="B133" s="7">
        <v>128</v>
      </c>
      <c r="C133" s="17">
        <v>53</v>
      </c>
      <c r="D133" s="7">
        <v>128</v>
      </c>
      <c r="E133" s="3"/>
      <c r="F133" s="7">
        <v>23</v>
      </c>
      <c r="G133" s="3"/>
      <c r="H133" s="7">
        <v>23</v>
      </c>
      <c r="I133" s="2">
        <v>19.399999999999999</v>
      </c>
      <c r="J133" s="7">
        <v>25</v>
      </c>
      <c r="K133" s="12" t="s">
        <v>308</v>
      </c>
      <c r="L133" s="7">
        <v>22</v>
      </c>
    </row>
    <row r="134" spans="1:12" ht="16.5" customHeight="1" x14ac:dyDescent="0.25">
      <c r="A134" s="1">
        <v>534</v>
      </c>
      <c r="B134" s="7">
        <v>129</v>
      </c>
      <c r="C134" s="17">
        <v>53.3</v>
      </c>
      <c r="D134" s="7">
        <v>129</v>
      </c>
      <c r="E134" s="3"/>
      <c r="F134" s="7">
        <v>22</v>
      </c>
      <c r="G134" s="3"/>
      <c r="H134" s="7">
        <v>22</v>
      </c>
      <c r="I134" s="25">
        <v>19.5</v>
      </c>
      <c r="J134" s="26">
        <v>24</v>
      </c>
      <c r="K134" s="12" t="s">
        <v>309</v>
      </c>
      <c r="L134" s="7">
        <v>21</v>
      </c>
    </row>
    <row r="135" spans="1:12" ht="16.5" customHeight="1" x14ac:dyDescent="0.25">
      <c r="A135" s="1">
        <v>535</v>
      </c>
      <c r="B135" s="7">
        <v>130</v>
      </c>
      <c r="C135" s="17">
        <v>53.6</v>
      </c>
      <c r="D135" s="7">
        <v>130</v>
      </c>
      <c r="E135" s="2">
        <v>6.7</v>
      </c>
      <c r="F135" s="7">
        <v>21</v>
      </c>
      <c r="G135" s="2">
        <v>12.5</v>
      </c>
      <c r="H135" s="7">
        <v>21</v>
      </c>
      <c r="I135" s="2">
        <v>19.600000000000001</v>
      </c>
      <c r="J135" s="7">
        <v>24</v>
      </c>
      <c r="K135" s="12" t="s">
        <v>310</v>
      </c>
      <c r="L135" s="7">
        <v>20</v>
      </c>
    </row>
    <row r="136" spans="1:12" ht="16.5" customHeight="1" x14ac:dyDescent="0.25">
      <c r="A136" s="1">
        <v>536</v>
      </c>
      <c r="B136" s="7">
        <v>131</v>
      </c>
      <c r="C136" s="17">
        <v>53.9</v>
      </c>
      <c r="D136" s="7">
        <v>131</v>
      </c>
      <c r="E136" s="3"/>
      <c r="F136" s="7">
        <v>20</v>
      </c>
      <c r="G136" s="3"/>
      <c r="H136" s="7">
        <v>20</v>
      </c>
      <c r="I136" s="25">
        <v>19.7</v>
      </c>
      <c r="J136" s="26">
        <v>23</v>
      </c>
      <c r="K136" s="12" t="s">
        <v>311</v>
      </c>
      <c r="L136" s="7">
        <v>19</v>
      </c>
    </row>
    <row r="137" spans="1:12" ht="16.5" customHeight="1" x14ac:dyDescent="0.25">
      <c r="A137" s="1">
        <v>537</v>
      </c>
      <c r="B137" s="7">
        <v>132</v>
      </c>
      <c r="C137" s="17">
        <v>54.2</v>
      </c>
      <c r="D137" s="7">
        <v>132</v>
      </c>
      <c r="E137" s="3"/>
      <c r="F137" s="7">
        <v>19</v>
      </c>
      <c r="G137" s="2">
        <v>12.6</v>
      </c>
      <c r="H137" s="7">
        <v>19</v>
      </c>
      <c r="I137" s="2">
        <v>19.8</v>
      </c>
      <c r="J137" s="7">
        <v>23</v>
      </c>
      <c r="K137" s="12" t="s">
        <v>312</v>
      </c>
      <c r="L137" s="7">
        <v>18</v>
      </c>
    </row>
    <row r="138" spans="1:12" ht="16.5" customHeight="1" x14ac:dyDescent="0.25">
      <c r="A138" s="1">
        <v>538</v>
      </c>
      <c r="B138" s="7">
        <v>133</v>
      </c>
      <c r="C138" s="17">
        <v>54.5</v>
      </c>
      <c r="D138" s="7">
        <v>133</v>
      </c>
      <c r="E138" s="3"/>
      <c r="F138" s="7">
        <v>18</v>
      </c>
      <c r="G138" s="3"/>
      <c r="H138" s="7">
        <v>18</v>
      </c>
      <c r="I138" s="2">
        <v>19.899999999999999</v>
      </c>
      <c r="J138" s="7">
        <v>22</v>
      </c>
      <c r="K138" s="12" t="s">
        <v>313</v>
      </c>
      <c r="L138" s="7">
        <v>17</v>
      </c>
    </row>
    <row r="139" spans="1:12" ht="16.5" customHeight="1" x14ac:dyDescent="0.25">
      <c r="A139" s="1">
        <v>539</v>
      </c>
      <c r="B139" s="7">
        <v>134</v>
      </c>
      <c r="C139" s="17">
        <v>54.8</v>
      </c>
      <c r="D139" s="7">
        <v>134</v>
      </c>
      <c r="E139" s="3"/>
      <c r="F139" s="7">
        <v>17</v>
      </c>
      <c r="G139" s="2">
        <v>12.7</v>
      </c>
      <c r="H139" s="7">
        <v>17</v>
      </c>
      <c r="I139" s="1">
        <v>20</v>
      </c>
      <c r="J139" s="7">
        <v>22</v>
      </c>
      <c r="K139" s="12" t="s">
        <v>314</v>
      </c>
      <c r="L139" s="7">
        <v>16</v>
      </c>
    </row>
    <row r="140" spans="1:12" ht="16.5" customHeight="1" x14ac:dyDescent="0.25">
      <c r="A140" s="1">
        <v>540</v>
      </c>
      <c r="B140" s="7">
        <v>135</v>
      </c>
      <c r="C140" s="17">
        <v>55.1</v>
      </c>
      <c r="D140" s="7">
        <v>135</v>
      </c>
      <c r="E140" s="2">
        <v>6.8</v>
      </c>
      <c r="F140" s="7">
        <v>16</v>
      </c>
      <c r="G140" s="3"/>
      <c r="H140" s="7">
        <v>16</v>
      </c>
      <c r="I140" s="2">
        <v>20.100000000000001</v>
      </c>
      <c r="J140" s="7">
        <v>21</v>
      </c>
      <c r="K140" s="12" t="s">
        <v>315</v>
      </c>
      <c r="L140" s="7">
        <v>15</v>
      </c>
    </row>
    <row r="141" spans="1:12" ht="16.5" customHeight="1" x14ac:dyDescent="0.25">
      <c r="A141" s="1">
        <v>541</v>
      </c>
      <c r="B141" s="7">
        <v>136</v>
      </c>
      <c r="C141" s="17">
        <v>55.4</v>
      </c>
      <c r="D141" s="7">
        <v>136</v>
      </c>
      <c r="E141" s="3"/>
      <c r="F141" s="7">
        <v>15</v>
      </c>
      <c r="G141" s="2">
        <v>12.8</v>
      </c>
      <c r="H141" s="7">
        <v>15</v>
      </c>
      <c r="I141" s="2">
        <v>20.2</v>
      </c>
      <c r="J141" s="7">
        <v>21</v>
      </c>
      <c r="K141" s="12" t="s">
        <v>316</v>
      </c>
      <c r="L141" s="7">
        <v>14</v>
      </c>
    </row>
    <row r="142" spans="1:12" ht="16.5" customHeight="1" x14ac:dyDescent="0.25">
      <c r="A142" s="1">
        <v>542</v>
      </c>
      <c r="B142" s="7">
        <v>137</v>
      </c>
      <c r="C142" s="17">
        <v>55.7</v>
      </c>
      <c r="D142" s="7">
        <v>137</v>
      </c>
      <c r="E142" s="3"/>
      <c r="F142" s="7">
        <v>14</v>
      </c>
      <c r="G142" s="3"/>
      <c r="H142" s="7">
        <v>14</v>
      </c>
      <c r="I142" s="2">
        <v>20.3</v>
      </c>
      <c r="J142" s="7">
        <v>20</v>
      </c>
      <c r="K142" s="12" t="s">
        <v>317</v>
      </c>
      <c r="L142" s="7">
        <v>13</v>
      </c>
    </row>
    <row r="143" spans="1:12" ht="16.5" customHeight="1" x14ac:dyDescent="0.25">
      <c r="A143" s="1">
        <v>543</v>
      </c>
      <c r="B143" s="7">
        <v>138</v>
      </c>
      <c r="C143" s="17">
        <v>56</v>
      </c>
      <c r="D143" s="7">
        <v>138</v>
      </c>
      <c r="E143" s="3"/>
      <c r="F143" s="7">
        <v>13</v>
      </c>
      <c r="G143" s="2">
        <v>12.9</v>
      </c>
      <c r="H143" s="7">
        <v>13</v>
      </c>
      <c r="I143" s="2">
        <v>20.399999999999999</v>
      </c>
      <c r="J143" s="7">
        <v>20</v>
      </c>
      <c r="K143" s="12" t="s">
        <v>318</v>
      </c>
      <c r="L143" s="7">
        <v>12</v>
      </c>
    </row>
    <row r="144" spans="1:12" ht="16.5" customHeight="1" x14ac:dyDescent="0.25">
      <c r="A144" s="1">
        <v>544</v>
      </c>
      <c r="B144" s="7">
        <v>139</v>
      </c>
      <c r="C144" s="17">
        <v>56.2</v>
      </c>
      <c r="D144" s="7">
        <v>139</v>
      </c>
      <c r="E144" s="3"/>
      <c r="F144" s="7">
        <v>12</v>
      </c>
      <c r="G144" s="3"/>
      <c r="H144" s="7">
        <v>12</v>
      </c>
      <c r="I144" s="2">
        <v>20.5</v>
      </c>
      <c r="J144" s="7">
        <v>19</v>
      </c>
      <c r="K144" s="12" t="s">
        <v>319</v>
      </c>
      <c r="L144" s="7">
        <v>11</v>
      </c>
    </row>
    <row r="145" spans="1:12" ht="16.5" customHeight="1" x14ac:dyDescent="0.25">
      <c r="A145" s="1">
        <v>545</v>
      </c>
      <c r="B145" s="7">
        <v>140</v>
      </c>
      <c r="C145" s="17">
        <v>56.4</v>
      </c>
      <c r="D145" s="7">
        <v>140</v>
      </c>
      <c r="E145" s="2">
        <v>6.9</v>
      </c>
      <c r="F145" s="7">
        <v>11</v>
      </c>
      <c r="G145" s="2">
        <v>13</v>
      </c>
      <c r="H145" s="7">
        <v>11</v>
      </c>
      <c r="I145" s="2">
        <v>20.6</v>
      </c>
      <c r="J145" s="7">
        <v>19</v>
      </c>
      <c r="K145" s="12" t="s">
        <v>320</v>
      </c>
      <c r="L145" s="7">
        <v>10</v>
      </c>
    </row>
    <row r="146" spans="1:12" ht="16.5" customHeight="1" x14ac:dyDescent="0.25">
      <c r="A146" s="1">
        <v>546</v>
      </c>
      <c r="B146" s="7">
        <v>141</v>
      </c>
      <c r="C146" s="17">
        <v>56.6</v>
      </c>
      <c r="D146" s="7">
        <v>141</v>
      </c>
      <c r="E146" s="3"/>
      <c r="F146" s="7">
        <v>10</v>
      </c>
      <c r="G146" s="3"/>
      <c r="H146" s="7">
        <v>10</v>
      </c>
      <c r="I146" s="2">
        <v>20.7</v>
      </c>
      <c r="J146" s="7">
        <v>18</v>
      </c>
      <c r="K146" s="12" t="s">
        <v>321</v>
      </c>
      <c r="L146" s="7">
        <v>9</v>
      </c>
    </row>
    <row r="147" spans="1:12" ht="16.5" customHeight="1" x14ac:dyDescent="0.25">
      <c r="A147" s="1">
        <v>547</v>
      </c>
      <c r="B147" s="7">
        <v>142</v>
      </c>
      <c r="C147" s="17">
        <v>56.8</v>
      </c>
      <c r="D147" s="7">
        <v>142</v>
      </c>
      <c r="E147" s="3"/>
      <c r="F147" s="7">
        <v>9</v>
      </c>
      <c r="G147" s="2">
        <v>13.1</v>
      </c>
      <c r="H147" s="7">
        <v>9</v>
      </c>
      <c r="I147" s="2">
        <v>20.8</v>
      </c>
      <c r="J147" s="7">
        <v>18</v>
      </c>
      <c r="K147" s="12" t="s">
        <v>322</v>
      </c>
      <c r="L147" s="7">
        <v>8</v>
      </c>
    </row>
    <row r="148" spans="1:12" ht="16.5" customHeight="1" x14ac:dyDescent="0.25">
      <c r="A148" s="1">
        <v>548</v>
      </c>
      <c r="B148" s="7">
        <v>143</v>
      </c>
      <c r="C148" s="17">
        <v>57</v>
      </c>
      <c r="D148" s="7">
        <v>143</v>
      </c>
      <c r="E148" s="3"/>
      <c r="F148" s="7">
        <v>8</v>
      </c>
      <c r="G148" s="3"/>
      <c r="H148" s="7">
        <v>8</v>
      </c>
      <c r="I148" s="2">
        <v>20.9</v>
      </c>
      <c r="J148" s="7">
        <v>17</v>
      </c>
      <c r="K148" s="12" t="s">
        <v>323</v>
      </c>
      <c r="L148" s="7">
        <v>7</v>
      </c>
    </row>
    <row r="149" spans="1:12" ht="16.5" customHeight="1" x14ac:dyDescent="0.25">
      <c r="A149" s="1">
        <v>549</v>
      </c>
      <c r="B149" s="7">
        <v>144</v>
      </c>
      <c r="C149" s="17">
        <v>57.2</v>
      </c>
      <c r="D149" s="7">
        <v>144</v>
      </c>
      <c r="E149" s="3"/>
      <c r="F149" s="7">
        <v>7</v>
      </c>
      <c r="G149" s="2">
        <v>13.2</v>
      </c>
      <c r="H149" s="7">
        <v>7</v>
      </c>
      <c r="I149" s="1">
        <v>21</v>
      </c>
      <c r="J149" s="7">
        <v>17</v>
      </c>
      <c r="K149" s="12" t="s">
        <v>324</v>
      </c>
      <c r="L149" s="7">
        <v>6</v>
      </c>
    </row>
    <row r="150" spans="1:12" ht="16.5" customHeight="1" x14ac:dyDescent="0.25">
      <c r="A150" s="1">
        <v>550</v>
      </c>
      <c r="B150" s="7">
        <v>145</v>
      </c>
      <c r="C150" s="17">
        <v>57.4</v>
      </c>
      <c r="D150" s="7">
        <v>145</v>
      </c>
      <c r="E150" s="1">
        <v>7</v>
      </c>
      <c r="F150" s="7">
        <v>6</v>
      </c>
      <c r="G150" s="3"/>
      <c r="H150" s="7">
        <v>6</v>
      </c>
      <c r="I150" s="2">
        <v>21.1</v>
      </c>
      <c r="J150" s="7">
        <v>16</v>
      </c>
      <c r="K150" s="12" t="s">
        <v>325</v>
      </c>
      <c r="L150" s="7">
        <v>5</v>
      </c>
    </row>
    <row r="151" spans="1:12" ht="16.5" customHeight="1" x14ac:dyDescent="0.25">
      <c r="A151" s="1">
        <v>551</v>
      </c>
      <c r="B151" s="7">
        <v>146</v>
      </c>
      <c r="C151" s="17">
        <v>57.6</v>
      </c>
      <c r="D151" s="7">
        <v>146</v>
      </c>
      <c r="E151" s="3"/>
      <c r="F151" s="7">
        <v>5</v>
      </c>
      <c r="G151" s="2">
        <v>13.3</v>
      </c>
      <c r="H151" s="7">
        <v>5</v>
      </c>
      <c r="I151" s="2">
        <v>21.2</v>
      </c>
      <c r="J151" s="7">
        <v>16</v>
      </c>
      <c r="K151" s="12" t="s">
        <v>326</v>
      </c>
      <c r="L151" s="7">
        <v>4</v>
      </c>
    </row>
    <row r="152" spans="1:12" ht="16.5" customHeight="1" x14ac:dyDescent="0.25">
      <c r="A152" s="1">
        <v>552</v>
      </c>
      <c r="B152" s="7">
        <v>147</v>
      </c>
      <c r="C152" s="17">
        <v>57.7</v>
      </c>
      <c r="D152" s="7">
        <v>147</v>
      </c>
      <c r="E152" s="3"/>
      <c r="F152" s="7">
        <v>4</v>
      </c>
      <c r="G152" s="3"/>
      <c r="H152" s="7">
        <v>4</v>
      </c>
      <c r="I152" s="2">
        <v>21.3</v>
      </c>
      <c r="J152" s="7">
        <v>15</v>
      </c>
      <c r="K152" s="12" t="s">
        <v>327</v>
      </c>
      <c r="L152" s="7">
        <v>3</v>
      </c>
    </row>
    <row r="153" spans="1:12" ht="16.5" customHeight="1" x14ac:dyDescent="0.25">
      <c r="A153" s="1">
        <v>553</v>
      </c>
      <c r="B153" s="7">
        <v>148</v>
      </c>
      <c r="C153" s="17">
        <v>57.8</v>
      </c>
      <c r="D153" s="7">
        <v>148</v>
      </c>
      <c r="E153" s="3"/>
      <c r="F153" s="7">
        <v>3</v>
      </c>
      <c r="G153" s="2">
        <v>13.4</v>
      </c>
      <c r="H153" s="7">
        <v>3</v>
      </c>
      <c r="I153" s="2">
        <v>21.4</v>
      </c>
      <c r="J153" s="7">
        <v>15</v>
      </c>
      <c r="K153" s="12" t="s">
        <v>328</v>
      </c>
      <c r="L153" s="7">
        <v>2</v>
      </c>
    </row>
    <row r="154" spans="1:12" ht="16.5" customHeight="1" x14ac:dyDescent="0.25">
      <c r="A154" s="1">
        <v>554</v>
      </c>
      <c r="B154" s="7">
        <v>149</v>
      </c>
      <c r="C154" s="17">
        <v>57.9</v>
      </c>
      <c r="D154" s="7">
        <v>149</v>
      </c>
      <c r="E154" s="3"/>
      <c r="F154" s="7">
        <v>2</v>
      </c>
      <c r="G154" s="3"/>
      <c r="H154" s="7">
        <v>2</v>
      </c>
      <c r="I154" s="2">
        <v>21.5</v>
      </c>
      <c r="J154" s="7">
        <v>14</v>
      </c>
      <c r="K154" s="12" t="s">
        <v>329</v>
      </c>
      <c r="L154" s="7">
        <v>1</v>
      </c>
    </row>
    <row r="155" spans="1:12" ht="16.5" customHeight="1" x14ac:dyDescent="0.25">
      <c r="A155" s="1">
        <v>555</v>
      </c>
      <c r="B155" s="7">
        <v>150</v>
      </c>
      <c r="C155" s="17">
        <v>58</v>
      </c>
      <c r="D155" s="7">
        <v>150</v>
      </c>
      <c r="E155" s="2">
        <v>7.1</v>
      </c>
      <c r="F155" s="7">
        <v>1</v>
      </c>
      <c r="G155" s="2">
        <v>13.5</v>
      </c>
      <c r="H155" s="7">
        <v>1</v>
      </c>
      <c r="I155" s="2">
        <v>21.6</v>
      </c>
      <c r="J155" s="7">
        <v>14</v>
      </c>
      <c r="K155" s="12" t="s">
        <v>16</v>
      </c>
      <c r="L155" s="7">
        <v>1</v>
      </c>
    </row>
    <row r="156" spans="1:12" ht="18.75" x14ac:dyDescent="0.25">
      <c r="A156" s="14" t="s">
        <v>175</v>
      </c>
      <c r="B156" s="20">
        <v>150</v>
      </c>
      <c r="C156" s="14" t="s">
        <v>176</v>
      </c>
      <c r="D156" s="20">
        <v>150</v>
      </c>
      <c r="E156" s="14" t="s">
        <v>177</v>
      </c>
      <c r="F156" s="20">
        <v>0</v>
      </c>
      <c r="G156" s="14" t="s">
        <v>178</v>
      </c>
      <c r="H156" s="20">
        <v>0</v>
      </c>
      <c r="I156" s="2">
        <v>21.7</v>
      </c>
      <c r="J156" s="7">
        <v>13</v>
      </c>
      <c r="K156" s="14" t="s">
        <v>180</v>
      </c>
      <c r="L156" s="20">
        <v>0</v>
      </c>
    </row>
    <row r="157" spans="1:12" ht="18.75" x14ac:dyDescent="0.25">
      <c r="A157" s="14"/>
      <c r="B157" s="20"/>
      <c r="C157" s="14"/>
      <c r="D157" s="20"/>
      <c r="E157" s="14">
        <v>0</v>
      </c>
      <c r="F157" s="20">
        <v>0</v>
      </c>
      <c r="G157" s="14">
        <v>0</v>
      </c>
      <c r="H157" s="20">
        <v>0</v>
      </c>
      <c r="I157" s="2">
        <v>21.8</v>
      </c>
      <c r="J157" s="7">
        <v>13</v>
      </c>
      <c r="K157" s="14">
        <v>0</v>
      </c>
      <c r="L157" s="20">
        <v>0</v>
      </c>
    </row>
    <row r="158" spans="1:12" ht="18.75" x14ac:dyDescent="0.25">
      <c r="A158" s="14"/>
      <c r="B158" s="20">
        <v>0</v>
      </c>
      <c r="C158" s="14"/>
      <c r="D158" s="20">
        <v>0</v>
      </c>
      <c r="E158" s="14">
        <v>0</v>
      </c>
      <c r="F158" s="20">
        <v>0</v>
      </c>
      <c r="G158" s="14">
        <v>0</v>
      </c>
      <c r="H158" s="20">
        <v>0</v>
      </c>
      <c r="I158" s="2">
        <v>21.9</v>
      </c>
      <c r="J158" s="7">
        <v>12</v>
      </c>
      <c r="K158" s="14"/>
      <c r="L158" s="14"/>
    </row>
    <row r="159" spans="1:12" ht="18.75" x14ac:dyDescent="0.25">
      <c r="I159" s="1">
        <v>22</v>
      </c>
      <c r="J159" s="7">
        <v>12</v>
      </c>
    </row>
    <row r="160" spans="1:12" ht="18.75" x14ac:dyDescent="0.25">
      <c r="I160" s="2">
        <v>22.1</v>
      </c>
      <c r="J160" s="7">
        <v>11</v>
      </c>
    </row>
    <row r="161" spans="9:10" ht="18.75" x14ac:dyDescent="0.25">
      <c r="I161" s="2">
        <v>22.2</v>
      </c>
      <c r="J161" s="7">
        <v>11</v>
      </c>
    </row>
    <row r="162" spans="9:10" ht="18.75" x14ac:dyDescent="0.25">
      <c r="I162" s="2">
        <v>22.3</v>
      </c>
      <c r="J162" s="7">
        <v>11</v>
      </c>
    </row>
    <row r="163" spans="9:10" ht="18.75" x14ac:dyDescent="0.25">
      <c r="I163" s="2">
        <v>22.4</v>
      </c>
      <c r="J163" s="7">
        <v>10</v>
      </c>
    </row>
    <row r="164" spans="9:10" ht="18.75" x14ac:dyDescent="0.25">
      <c r="I164" s="2">
        <v>22.5</v>
      </c>
      <c r="J164" s="7">
        <v>10</v>
      </c>
    </row>
    <row r="165" spans="9:10" ht="18.75" x14ac:dyDescent="0.25">
      <c r="I165" s="2">
        <v>22.6</v>
      </c>
      <c r="J165" s="7">
        <v>10</v>
      </c>
    </row>
    <row r="166" spans="9:10" ht="18.75" x14ac:dyDescent="0.25">
      <c r="I166" s="2">
        <v>22.7</v>
      </c>
      <c r="J166" s="7">
        <v>9</v>
      </c>
    </row>
    <row r="167" spans="9:10" ht="18.75" x14ac:dyDescent="0.25">
      <c r="I167" s="2">
        <v>22.8</v>
      </c>
      <c r="J167" s="7">
        <v>9</v>
      </c>
    </row>
    <row r="168" spans="9:10" ht="18.75" x14ac:dyDescent="0.25">
      <c r="I168" s="2">
        <v>22.9</v>
      </c>
      <c r="J168" s="7">
        <v>9</v>
      </c>
    </row>
    <row r="169" spans="9:10" ht="18.75" x14ac:dyDescent="0.25">
      <c r="I169" s="2">
        <v>23</v>
      </c>
      <c r="J169" s="7">
        <v>8</v>
      </c>
    </row>
    <row r="170" spans="9:10" ht="18.75" x14ac:dyDescent="0.25">
      <c r="I170" s="2">
        <v>23.1</v>
      </c>
      <c r="J170" s="7">
        <v>8</v>
      </c>
    </row>
    <row r="171" spans="9:10" ht="18.75" x14ac:dyDescent="0.25">
      <c r="I171" s="2">
        <v>23.2</v>
      </c>
      <c r="J171" s="7">
        <v>8</v>
      </c>
    </row>
    <row r="172" spans="9:10" ht="18.75" x14ac:dyDescent="0.25">
      <c r="I172" s="2">
        <v>23.3</v>
      </c>
      <c r="J172" s="7">
        <v>7</v>
      </c>
    </row>
    <row r="173" spans="9:10" ht="18.75" x14ac:dyDescent="0.25">
      <c r="I173" s="2">
        <v>23.4</v>
      </c>
      <c r="J173" s="7">
        <v>8</v>
      </c>
    </row>
    <row r="174" spans="9:10" ht="18.75" x14ac:dyDescent="0.25">
      <c r="I174" s="2">
        <v>23.5</v>
      </c>
      <c r="J174" s="7">
        <v>7</v>
      </c>
    </row>
    <row r="175" spans="9:10" ht="18.75" x14ac:dyDescent="0.25">
      <c r="I175" s="2">
        <v>23.6</v>
      </c>
      <c r="J175" s="7">
        <v>6</v>
      </c>
    </row>
    <row r="176" spans="9:10" ht="18.75" x14ac:dyDescent="0.25">
      <c r="I176" s="2">
        <v>23.7</v>
      </c>
      <c r="J176" s="7">
        <v>6</v>
      </c>
    </row>
    <row r="177" spans="9:10" ht="18.75" x14ac:dyDescent="0.25">
      <c r="I177" s="2">
        <v>23.8</v>
      </c>
      <c r="J177" s="7">
        <v>6</v>
      </c>
    </row>
    <row r="178" spans="9:10" ht="18.75" x14ac:dyDescent="0.25">
      <c r="I178" s="2">
        <v>23.9</v>
      </c>
      <c r="J178" s="7">
        <v>5</v>
      </c>
    </row>
    <row r="179" spans="9:10" ht="18.75" x14ac:dyDescent="0.25">
      <c r="I179" s="2">
        <v>24</v>
      </c>
      <c r="J179" s="7">
        <v>5</v>
      </c>
    </row>
    <row r="180" spans="9:10" ht="18.75" x14ac:dyDescent="0.25">
      <c r="I180" s="2">
        <v>24.1</v>
      </c>
      <c r="J180" s="7">
        <v>5</v>
      </c>
    </row>
    <row r="181" spans="9:10" ht="18.75" x14ac:dyDescent="0.25">
      <c r="I181" s="2">
        <v>24.2</v>
      </c>
      <c r="J181" s="7">
        <v>4</v>
      </c>
    </row>
    <row r="182" spans="9:10" ht="18.75" x14ac:dyDescent="0.25">
      <c r="I182" s="2">
        <v>24.3</v>
      </c>
      <c r="J182" s="7">
        <v>4</v>
      </c>
    </row>
    <row r="183" spans="9:10" ht="18.75" x14ac:dyDescent="0.25">
      <c r="I183" s="2">
        <v>24.4</v>
      </c>
      <c r="J183" s="7">
        <v>4</v>
      </c>
    </row>
    <row r="184" spans="9:10" ht="18.75" x14ac:dyDescent="0.25">
      <c r="I184" s="2">
        <v>24.5</v>
      </c>
      <c r="J184" s="7">
        <v>3</v>
      </c>
    </row>
    <row r="185" spans="9:10" ht="18.75" x14ac:dyDescent="0.25">
      <c r="I185" s="2">
        <v>24.6</v>
      </c>
      <c r="J185" s="7">
        <v>3</v>
      </c>
    </row>
    <row r="186" spans="9:10" ht="18.75" x14ac:dyDescent="0.25">
      <c r="I186" s="2">
        <v>24.7</v>
      </c>
      <c r="J186" s="7">
        <v>3</v>
      </c>
    </row>
    <row r="187" spans="9:10" ht="18.75" x14ac:dyDescent="0.25">
      <c r="I187" s="2">
        <v>24.8</v>
      </c>
      <c r="J187" s="7">
        <v>2</v>
      </c>
    </row>
    <row r="188" spans="9:10" ht="18.75" x14ac:dyDescent="0.25">
      <c r="I188" s="2">
        <v>24.9</v>
      </c>
      <c r="J188" s="7">
        <v>2</v>
      </c>
    </row>
    <row r="189" spans="9:10" ht="18.75" x14ac:dyDescent="0.25">
      <c r="I189" s="1">
        <v>25</v>
      </c>
      <c r="J189" s="7">
        <v>2</v>
      </c>
    </row>
    <row r="190" spans="9:10" ht="18.75" x14ac:dyDescent="0.25">
      <c r="I190" s="2">
        <v>25.1</v>
      </c>
      <c r="J190" s="7">
        <v>1</v>
      </c>
    </row>
    <row r="191" spans="9:10" ht="18.75" x14ac:dyDescent="0.25">
      <c r="I191" s="2">
        <v>25.2</v>
      </c>
      <c r="J191" s="7">
        <v>1</v>
      </c>
    </row>
    <row r="192" spans="9:10" ht="18.75" x14ac:dyDescent="0.25">
      <c r="I192" s="14">
        <v>0</v>
      </c>
      <c r="J192" s="20">
        <v>0</v>
      </c>
    </row>
    <row r="193" spans="9:10" ht="18.75" x14ac:dyDescent="0.25">
      <c r="I193" s="2">
        <v>25.3</v>
      </c>
      <c r="J193" s="7">
        <v>1</v>
      </c>
    </row>
    <row r="194" spans="9:10" ht="18.75" x14ac:dyDescent="0.25">
      <c r="I194" s="2">
        <v>25.4</v>
      </c>
      <c r="J194" s="7">
        <v>0</v>
      </c>
    </row>
    <row r="195" spans="9:10" ht="18.75" x14ac:dyDescent="0.25">
      <c r="I195" s="16">
        <v>0</v>
      </c>
      <c r="J195" s="7">
        <v>0</v>
      </c>
    </row>
  </sheetData>
  <sheetProtection algorithmName="SHA-512" hashValue="imYJpLHg+Vz31BvSfIZ2h6mszsUe2D/xclcqwOUZVExAZVwnNWFInJvNCFMbtB7Bes/ESJats8BekAQogpnwJg==" saltValue="7dmeUnh/lhIBqtExLImuIw==" spinCount="100000" sheet="1" objects="1" scenarios="1"/>
  <sortState xmlns:xlrd2="http://schemas.microsoft.com/office/spreadsheetml/2017/richdata2" ref="D6:D155">
    <sortCondition ref="D6:D155"/>
  </sortState>
  <mergeCells count="2">
    <mergeCell ref="A1:L1"/>
    <mergeCell ref="A2:L2"/>
  </mergeCells>
  <pageMargins left="0.8125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39"/>
  <sheetViews>
    <sheetView view="pageLayout" topLeftCell="A13" zoomScale="110" zoomScaleNormal="100" zoomScalePageLayoutView="110" workbookViewId="0">
      <selection activeCell="M24" sqref="M24"/>
    </sheetView>
  </sheetViews>
  <sheetFormatPr defaultRowHeight="15.75" x14ac:dyDescent="0.25"/>
  <cols>
    <col min="1" max="1" width="4" customWidth="1"/>
    <col min="2" max="2" width="10.875" customWidth="1"/>
    <col min="3" max="3" width="27.75" customWidth="1"/>
    <col min="4" max="4" width="7.375" customWidth="1"/>
    <col min="5" max="5" width="6.75" customWidth="1"/>
    <col min="6" max="6" width="7.375" customWidth="1"/>
    <col min="7" max="7" width="6.75" customWidth="1"/>
    <col min="8" max="8" width="7.375" customWidth="1"/>
    <col min="9" max="9" width="6.75" customWidth="1"/>
    <col min="10" max="10" width="8.25" customWidth="1"/>
    <col min="11" max="11" width="6.625" customWidth="1"/>
    <col min="12" max="12" width="8.25" customWidth="1"/>
    <col min="13" max="13" width="12.875" customWidth="1"/>
    <col min="14" max="14" width="12.125" customWidth="1"/>
    <col min="15" max="15" width="9" hidden="1" customWidth="1"/>
  </cols>
  <sheetData>
    <row r="1" spans="1:20" ht="30" customHeight="1" x14ac:dyDescent="0.25">
      <c r="A1" s="81" t="s">
        <v>374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65"/>
      <c r="P1" s="65"/>
      <c r="Q1" s="65"/>
      <c r="R1" s="65"/>
      <c r="S1" s="65"/>
      <c r="T1" s="65"/>
    </row>
    <row r="2" spans="1:20" x14ac:dyDescent="0.25">
      <c r="A2" s="80" t="s">
        <v>375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66"/>
      <c r="P2" s="66"/>
      <c r="Q2" s="66"/>
      <c r="R2" s="66"/>
      <c r="S2" s="66"/>
      <c r="T2" s="66"/>
    </row>
    <row r="3" spans="1:20" ht="33.75" customHeight="1" x14ac:dyDescent="0.25">
      <c r="A3" s="86" t="s">
        <v>333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20" ht="18.75" customHeight="1" x14ac:dyDescent="0.25">
      <c r="A4" s="87" t="s">
        <v>330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20" ht="18.75" customHeight="1" x14ac:dyDescent="0.25">
      <c r="A5" s="105" t="s">
        <v>371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</row>
    <row r="6" spans="1:20" ht="18.75" customHeight="1" x14ac:dyDescent="0.25">
      <c r="A6" s="87" t="s">
        <v>366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</row>
    <row r="7" spans="1:20" ht="18.75" x14ac:dyDescent="0.25">
      <c r="A7" s="88" t="s">
        <v>352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</row>
    <row r="8" spans="1:20" ht="18.75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20" ht="18.75" x14ac:dyDescent="0.25">
      <c r="A9" s="89" t="s">
        <v>331</v>
      </c>
      <c r="B9" s="89"/>
      <c r="C9" s="89"/>
      <c r="D9" s="29"/>
      <c r="E9" s="29"/>
      <c r="F9" s="30"/>
      <c r="G9" s="30"/>
      <c r="H9" s="30"/>
      <c r="I9" s="30"/>
      <c r="J9" s="30"/>
      <c r="K9" s="30"/>
      <c r="L9" s="30"/>
    </row>
    <row r="10" spans="1:20" ht="18.75" x14ac:dyDescent="0.25">
      <c r="A10" s="89" t="s">
        <v>332</v>
      </c>
      <c r="B10" s="89"/>
      <c r="C10" s="89"/>
      <c r="D10" s="29"/>
      <c r="E10" s="29"/>
      <c r="F10" s="29"/>
      <c r="G10" s="29"/>
      <c r="H10" s="29"/>
      <c r="I10" s="29"/>
      <c r="J10" s="29"/>
      <c r="K10" s="29"/>
      <c r="L10" s="29"/>
    </row>
    <row r="11" spans="1:20" ht="18.75" x14ac:dyDescent="0.25">
      <c r="A11" s="89"/>
      <c r="B11" s="89"/>
      <c r="C11" s="89"/>
      <c r="D11" s="29"/>
      <c r="E11" s="29"/>
      <c r="F11" s="30"/>
      <c r="G11" s="30"/>
      <c r="H11" s="30"/>
      <c r="I11" s="30"/>
      <c r="J11" s="30"/>
      <c r="K11" s="30"/>
      <c r="L11" s="30"/>
    </row>
    <row r="12" spans="1:20" ht="18.75" x14ac:dyDescent="0.25">
      <c r="A12" s="106" t="s">
        <v>376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</row>
    <row r="13" spans="1:20" x14ac:dyDescent="0.25">
      <c r="O13" s="36" t="s">
        <v>345</v>
      </c>
    </row>
    <row r="14" spans="1:20" ht="47.25" customHeight="1" x14ac:dyDescent="0.25">
      <c r="A14" s="99" t="s">
        <v>336</v>
      </c>
      <c r="B14" s="101" t="s">
        <v>363</v>
      </c>
      <c r="C14" s="100" t="s">
        <v>346</v>
      </c>
      <c r="D14" s="99" t="s">
        <v>340</v>
      </c>
      <c r="E14" s="99"/>
      <c r="F14" s="99" t="s">
        <v>344</v>
      </c>
      <c r="G14" s="99"/>
      <c r="H14" s="99" t="s">
        <v>353</v>
      </c>
      <c r="I14" s="99"/>
      <c r="J14" s="99" t="s">
        <v>339</v>
      </c>
      <c r="K14" s="99"/>
      <c r="L14" s="103" t="s">
        <v>341</v>
      </c>
      <c r="M14" s="90" t="s">
        <v>334</v>
      </c>
      <c r="N14" s="90" t="s">
        <v>335</v>
      </c>
      <c r="O14" s="36">
        <v>4</v>
      </c>
    </row>
    <row r="15" spans="1:20" ht="16.5" x14ac:dyDescent="0.25">
      <c r="A15" s="99"/>
      <c r="B15" s="102"/>
      <c r="C15" s="100"/>
      <c r="D15" s="31" t="s">
        <v>337</v>
      </c>
      <c r="E15" s="32" t="s">
        <v>15</v>
      </c>
      <c r="F15" s="31" t="s">
        <v>337</v>
      </c>
      <c r="G15" s="32" t="s">
        <v>15</v>
      </c>
      <c r="H15" s="31" t="s">
        <v>337</v>
      </c>
      <c r="I15" s="32" t="s">
        <v>15</v>
      </c>
      <c r="J15" s="31" t="s">
        <v>337</v>
      </c>
      <c r="K15" s="32" t="s">
        <v>15</v>
      </c>
      <c r="L15" s="103"/>
      <c r="M15" s="91"/>
      <c r="N15" s="91"/>
    </row>
    <row r="16" spans="1:20" ht="18.75" x14ac:dyDescent="0.25">
      <c r="A16" s="33">
        <v>4</v>
      </c>
      <c r="B16" s="82" t="s">
        <v>364</v>
      </c>
      <c r="C16" s="34" t="s">
        <v>383</v>
      </c>
      <c r="D16" s="33">
        <v>10.8</v>
      </c>
      <c r="E16" s="52">
        <v>72</v>
      </c>
      <c r="F16" s="33">
        <v>292</v>
      </c>
      <c r="G16" s="52">
        <v>20</v>
      </c>
      <c r="H16" s="63"/>
      <c r="I16" s="64"/>
      <c r="J16" s="63"/>
      <c r="K16" s="64"/>
      <c r="L16" s="53">
        <f>SUM(E16,G16)</f>
        <v>92</v>
      </c>
      <c r="M16" s="50">
        <v>40</v>
      </c>
      <c r="N16" s="104"/>
      <c r="O16">
        <f>L12</f>
        <v>0</v>
      </c>
    </row>
    <row r="17" spans="1:15" ht="18.75" x14ac:dyDescent="0.25">
      <c r="A17" s="33">
        <v>5</v>
      </c>
      <c r="B17" s="83"/>
      <c r="C17" s="34" t="s">
        <v>384</v>
      </c>
      <c r="D17" s="33">
        <v>10.4</v>
      </c>
      <c r="E17" s="52">
        <v>84</v>
      </c>
      <c r="F17" s="33">
        <v>0</v>
      </c>
      <c r="G17" s="52">
        <v>0</v>
      </c>
      <c r="H17" s="63"/>
      <c r="I17" s="64"/>
      <c r="J17" s="63"/>
      <c r="K17" s="64"/>
      <c r="L17" s="53">
        <f t="shared" ref="L17:L18" si="0">SUM(E17,G17)</f>
        <v>84</v>
      </c>
      <c r="M17" s="50">
        <v>44</v>
      </c>
      <c r="N17" s="93"/>
      <c r="O17">
        <f>L12</f>
        <v>0</v>
      </c>
    </row>
    <row r="18" spans="1:15" ht="18.75" x14ac:dyDescent="0.25">
      <c r="A18" s="33">
        <v>8</v>
      </c>
      <c r="B18" s="84"/>
      <c r="C18" s="34" t="s">
        <v>385</v>
      </c>
      <c r="D18" s="33">
        <v>11</v>
      </c>
      <c r="E18" s="52">
        <v>66</v>
      </c>
      <c r="F18" s="33">
        <v>281</v>
      </c>
      <c r="G18" s="52">
        <v>18</v>
      </c>
      <c r="H18" s="63"/>
      <c r="I18" s="64"/>
      <c r="J18" s="63"/>
      <c r="K18" s="64"/>
      <c r="L18" s="53">
        <f t="shared" si="0"/>
        <v>84</v>
      </c>
      <c r="M18" s="50">
        <v>44</v>
      </c>
      <c r="N18" s="93"/>
      <c r="O18">
        <f>L12</f>
        <v>0</v>
      </c>
    </row>
    <row r="19" spans="1:15" ht="18.75" x14ac:dyDescent="0.25">
      <c r="A19" s="33">
        <v>2</v>
      </c>
      <c r="B19" s="82" t="s">
        <v>365</v>
      </c>
      <c r="C19" s="34" t="s">
        <v>386</v>
      </c>
      <c r="D19" s="63"/>
      <c r="E19" s="64"/>
      <c r="F19" s="63"/>
      <c r="G19" s="64"/>
      <c r="H19" s="33" t="s">
        <v>541</v>
      </c>
      <c r="I19" s="52">
        <v>17</v>
      </c>
      <c r="J19" s="33">
        <v>13</v>
      </c>
      <c r="K19" s="52">
        <v>17</v>
      </c>
      <c r="L19" s="53">
        <f>SUM(I19,K19)</f>
        <v>34</v>
      </c>
      <c r="M19" s="50">
        <v>34</v>
      </c>
      <c r="N19" s="93"/>
      <c r="O19">
        <f>L12</f>
        <v>0</v>
      </c>
    </row>
    <row r="20" spans="1:15" ht="18.75" x14ac:dyDescent="0.25">
      <c r="A20" s="33">
        <v>6</v>
      </c>
      <c r="B20" s="83"/>
      <c r="C20" s="34" t="s">
        <v>387</v>
      </c>
      <c r="D20" s="63"/>
      <c r="E20" s="64"/>
      <c r="F20" s="63"/>
      <c r="G20" s="64"/>
      <c r="H20" s="33">
        <v>0</v>
      </c>
      <c r="I20" s="52">
        <v>0</v>
      </c>
      <c r="J20" s="33">
        <v>19</v>
      </c>
      <c r="K20" s="52">
        <v>32</v>
      </c>
      <c r="L20" s="53">
        <f t="shared" ref="L20:L21" si="1">SUM(I20,K20)</f>
        <v>32</v>
      </c>
      <c r="M20" s="50">
        <v>37</v>
      </c>
      <c r="N20" s="93"/>
      <c r="O20">
        <f>L12</f>
        <v>0</v>
      </c>
    </row>
    <row r="21" spans="1:15" ht="18.75" x14ac:dyDescent="0.25">
      <c r="A21" s="33">
        <v>7</v>
      </c>
      <c r="B21" s="84"/>
      <c r="C21" s="34" t="s">
        <v>388</v>
      </c>
      <c r="D21" s="63"/>
      <c r="E21" s="64"/>
      <c r="F21" s="63"/>
      <c r="G21" s="64"/>
      <c r="H21" s="33">
        <v>0</v>
      </c>
      <c r="I21" s="52">
        <v>0</v>
      </c>
      <c r="J21" s="33">
        <v>13</v>
      </c>
      <c r="K21" s="52">
        <v>17</v>
      </c>
      <c r="L21" s="53">
        <f t="shared" si="1"/>
        <v>17</v>
      </c>
      <c r="M21" s="50">
        <v>51</v>
      </c>
      <c r="N21" s="93"/>
      <c r="O21">
        <f>L12</f>
        <v>0</v>
      </c>
    </row>
    <row r="22" spans="1:15" ht="20.25" x14ac:dyDescent="0.25">
      <c r="A22" s="95" t="s">
        <v>338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7">
        <f>SUM(L16:L19)</f>
        <v>294</v>
      </c>
      <c r="M22" s="98"/>
      <c r="N22" s="94"/>
    </row>
    <row r="25" spans="1:15" ht="16.5" x14ac:dyDescent="0.25">
      <c r="C25" s="35" t="s">
        <v>342</v>
      </c>
      <c r="D25" s="35"/>
      <c r="E25" s="35"/>
      <c r="I25" s="85"/>
      <c r="J25" s="85"/>
      <c r="K25" s="85"/>
    </row>
    <row r="26" spans="1:15" ht="16.5" x14ac:dyDescent="0.25">
      <c r="C26" s="35"/>
      <c r="D26" s="35"/>
      <c r="E26" s="35"/>
    </row>
    <row r="27" spans="1:15" ht="16.5" x14ac:dyDescent="0.25">
      <c r="C27" s="35" t="s">
        <v>343</v>
      </c>
      <c r="D27" s="35"/>
      <c r="E27" s="35"/>
      <c r="I27" s="44"/>
      <c r="J27" s="44"/>
      <c r="K27" s="44"/>
    </row>
    <row r="28" spans="1:15" ht="30" customHeight="1" x14ac:dyDescent="0.25">
      <c r="A28" s="81" t="s">
        <v>374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</row>
    <row r="29" spans="1:15" x14ac:dyDescent="0.25">
      <c r="A29" s="80" t="s">
        <v>375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</row>
    <row r="30" spans="1:15" ht="33.75" customHeight="1" x14ac:dyDescent="0.25">
      <c r="A30" s="86" t="s">
        <v>333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</row>
    <row r="31" spans="1:15" ht="18.75" customHeight="1" x14ac:dyDescent="0.25">
      <c r="A31" s="87" t="s">
        <v>330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</row>
    <row r="32" spans="1:15" ht="18.75" x14ac:dyDescent="0.25">
      <c r="A32" s="105" t="s">
        <v>371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</row>
    <row r="33" spans="1:15" ht="18.75" customHeight="1" x14ac:dyDescent="0.25">
      <c r="A33" s="87" t="s">
        <v>366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</row>
    <row r="34" spans="1:15" ht="18.75" x14ac:dyDescent="0.25">
      <c r="A34" s="88" t="s">
        <v>352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</row>
    <row r="35" spans="1:15" ht="18.75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</row>
    <row r="36" spans="1:15" ht="18.75" x14ac:dyDescent="0.25">
      <c r="A36" s="89" t="s">
        <v>331</v>
      </c>
      <c r="B36" s="89"/>
      <c r="C36" s="89"/>
      <c r="D36" s="29"/>
      <c r="E36" s="29"/>
      <c r="F36" s="30"/>
      <c r="G36" s="30"/>
      <c r="H36" s="30"/>
      <c r="I36" s="30"/>
      <c r="J36" s="30"/>
      <c r="K36" s="30"/>
      <c r="L36" s="30"/>
    </row>
    <row r="37" spans="1:15" ht="18.75" x14ac:dyDescent="0.25">
      <c r="A37" s="89" t="s">
        <v>332</v>
      </c>
      <c r="B37" s="89"/>
      <c r="C37" s="89"/>
      <c r="D37" s="29"/>
      <c r="E37" s="29"/>
      <c r="F37" s="29"/>
      <c r="G37" s="29"/>
      <c r="H37" s="29"/>
      <c r="I37" s="29"/>
      <c r="J37" s="29"/>
      <c r="K37" s="29"/>
      <c r="L37" s="29"/>
    </row>
    <row r="38" spans="1:15" ht="18.75" x14ac:dyDescent="0.25">
      <c r="A38" s="89"/>
      <c r="B38" s="89"/>
      <c r="C38" s="89"/>
      <c r="D38" s="29"/>
      <c r="E38" s="29"/>
      <c r="F38" s="30"/>
      <c r="G38" s="30"/>
      <c r="H38" s="30"/>
      <c r="I38" s="30"/>
      <c r="J38" s="30"/>
      <c r="K38" s="30"/>
      <c r="L38" s="30"/>
    </row>
    <row r="39" spans="1:15" ht="18.75" x14ac:dyDescent="0.25">
      <c r="A39" s="106" t="s">
        <v>378</v>
      </c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</row>
    <row r="41" spans="1:15" ht="46.5" customHeight="1" x14ac:dyDescent="0.25">
      <c r="A41" s="99" t="s">
        <v>336</v>
      </c>
      <c r="B41" s="101" t="s">
        <v>363</v>
      </c>
      <c r="C41" s="100" t="s">
        <v>346</v>
      </c>
      <c r="D41" s="99" t="s">
        <v>340</v>
      </c>
      <c r="E41" s="99"/>
      <c r="F41" s="99" t="s">
        <v>344</v>
      </c>
      <c r="G41" s="99"/>
      <c r="H41" s="99" t="s">
        <v>353</v>
      </c>
      <c r="I41" s="99"/>
      <c r="J41" s="99" t="s">
        <v>339</v>
      </c>
      <c r="K41" s="99"/>
      <c r="L41" s="103" t="s">
        <v>341</v>
      </c>
      <c r="M41" s="90" t="s">
        <v>334</v>
      </c>
      <c r="N41" s="90" t="s">
        <v>335</v>
      </c>
    </row>
    <row r="42" spans="1:15" ht="16.5" x14ac:dyDescent="0.25">
      <c r="A42" s="99"/>
      <c r="B42" s="102"/>
      <c r="C42" s="100"/>
      <c r="D42" s="31" t="s">
        <v>337</v>
      </c>
      <c r="E42" s="32" t="s">
        <v>15</v>
      </c>
      <c r="F42" s="31" t="s">
        <v>337</v>
      </c>
      <c r="G42" s="32" t="s">
        <v>15</v>
      </c>
      <c r="H42" s="31" t="s">
        <v>337</v>
      </c>
      <c r="I42" s="32" t="s">
        <v>15</v>
      </c>
      <c r="J42" s="31" t="s">
        <v>337</v>
      </c>
      <c r="K42" s="32" t="s">
        <v>15</v>
      </c>
      <c r="L42" s="103"/>
      <c r="M42" s="91"/>
      <c r="N42" s="91"/>
    </row>
    <row r="43" spans="1:15" ht="18.75" x14ac:dyDescent="0.25">
      <c r="A43" s="33">
        <v>1</v>
      </c>
      <c r="B43" s="82" t="s">
        <v>364</v>
      </c>
      <c r="C43" s="34" t="s">
        <v>377</v>
      </c>
      <c r="D43" s="33">
        <v>9.6999999999999993</v>
      </c>
      <c r="E43" s="51">
        <v>105</v>
      </c>
      <c r="F43" s="33">
        <v>297</v>
      </c>
      <c r="G43" s="51">
        <v>22</v>
      </c>
      <c r="H43" s="63"/>
      <c r="I43" s="63"/>
      <c r="J43" s="63"/>
      <c r="K43" s="63"/>
      <c r="L43" s="53">
        <f>SUM(E43,G43)</f>
        <v>127</v>
      </c>
      <c r="M43" s="50">
        <v>20</v>
      </c>
      <c r="N43" s="92"/>
      <c r="O43">
        <f>L39</f>
        <v>0</v>
      </c>
    </row>
    <row r="44" spans="1:15" ht="18.75" x14ac:dyDescent="0.25">
      <c r="A44" s="33">
        <v>2</v>
      </c>
      <c r="B44" s="83"/>
      <c r="C44" s="34" t="s">
        <v>379</v>
      </c>
      <c r="D44" s="33">
        <v>8.9</v>
      </c>
      <c r="E44" s="51">
        <v>129</v>
      </c>
      <c r="F44" s="33">
        <v>349</v>
      </c>
      <c r="G44" s="51">
        <v>35</v>
      </c>
      <c r="H44" s="63"/>
      <c r="I44" s="63"/>
      <c r="J44" s="63"/>
      <c r="K44" s="63"/>
      <c r="L44" s="53">
        <f t="shared" ref="L44:L45" si="2">SUM(E44,G44)</f>
        <v>164</v>
      </c>
      <c r="M44" s="50">
        <v>7</v>
      </c>
      <c r="N44" s="93"/>
      <c r="O44">
        <f>L39</f>
        <v>0</v>
      </c>
    </row>
    <row r="45" spans="1:15" ht="18.75" x14ac:dyDescent="0.25">
      <c r="A45" s="33">
        <v>3</v>
      </c>
      <c r="B45" s="84"/>
      <c r="C45" s="34" t="s">
        <v>380</v>
      </c>
      <c r="D45" s="33">
        <v>9.4</v>
      </c>
      <c r="E45" s="51">
        <v>114</v>
      </c>
      <c r="F45" s="33">
        <v>313</v>
      </c>
      <c r="G45" s="51">
        <v>26</v>
      </c>
      <c r="H45" s="63"/>
      <c r="I45" s="63"/>
      <c r="J45" s="63"/>
      <c r="K45" s="63"/>
      <c r="L45" s="53">
        <f t="shared" si="2"/>
        <v>140</v>
      </c>
      <c r="M45" s="50">
        <v>16</v>
      </c>
      <c r="N45" s="93"/>
      <c r="O45">
        <f>L39</f>
        <v>0</v>
      </c>
    </row>
    <row r="46" spans="1:15" ht="18.75" x14ac:dyDescent="0.25">
      <c r="A46" s="33">
        <v>4</v>
      </c>
      <c r="B46" s="82" t="s">
        <v>365</v>
      </c>
      <c r="C46" s="34" t="s">
        <v>381</v>
      </c>
      <c r="D46" s="63"/>
      <c r="E46" s="63"/>
      <c r="F46" s="63"/>
      <c r="G46" s="63"/>
      <c r="H46" s="33" t="s">
        <v>516</v>
      </c>
      <c r="I46" s="51">
        <v>28</v>
      </c>
      <c r="J46" s="33">
        <v>24</v>
      </c>
      <c r="K46" s="51">
        <v>44</v>
      </c>
      <c r="L46" s="53">
        <f>SUM(I46,K46)</f>
        <v>72</v>
      </c>
      <c r="M46" s="50">
        <v>21</v>
      </c>
      <c r="N46" s="93"/>
      <c r="O46">
        <f>L39</f>
        <v>0</v>
      </c>
    </row>
    <row r="47" spans="1:15" ht="18.75" x14ac:dyDescent="0.25">
      <c r="A47" s="33">
        <v>5</v>
      </c>
      <c r="B47" s="83"/>
      <c r="C47" s="34" t="s">
        <v>382</v>
      </c>
      <c r="D47" s="63"/>
      <c r="E47" s="63"/>
      <c r="F47" s="63"/>
      <c r="G47" s="63"/>
      <c r="H47" s="33" t="s">
        <v>517</v>
      </c>
      <c r="I47" s="51">
        <v>40</v>
      </c>
      <c r="J47" s="33">
        <v>22</v>
      </c>
      <c r="K47" s="51">
        <v>39</v>
      </c>
      <c r="L47" s="53">
        <f t="shared" ref="L47:L48" si="3">SUM(I47,K47)</f>
        <v>79</v>
      </c>
      <c r="M47" s="50">
        <v>19</v>
      </c>
      <c r="N47" s="93"/>
      <c r="O47">
        <f>L39</f>
        <v>0</v>
      </c>
    </row>
    <row r="48" spans="1:15" ht="18.75" x14ac:dyDescent="0.25">
      <c r="A48" s="33">
        <v>6</v>
      </c>
      <c r="B48" s="84"/>
      <c r="C48" s="34" t="s">
        <v>518</v>
      </c>
      <c r="D48" s="63"/>
      <c r="E48" s="63"/>
      <c r="F48" s="63"/>
      <c r="G48" s="63"/>
      <c r="H48" s="33" t="s">
        <v>509</v>
      </c>
      <c r="I48" s="51">
        <v>74</v>
      </c>
      <c r="J48" s="33">
        <v>17</v>
      </c>
      <c r="K48" s="51">
        <v>27</v>
      </c>
      <c r="L48" s="53">
        <f t="shared" si="3"/>
        <v>101</v>
      </c>
      <c r="M48" s="50">
        <v>12</v>
      </c>
      <c r="N48" s="93"/>
      <c r="O48">
        <f>L39</f>
        <v>0</v>
      </c>
    </row>
    <row r="49" spans="1:14" ht="20.25" x14ac:dyDescent="0.25">
      <c r="A49" s="95" t="s">
        <v>338</v>
      </c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7">
        <f>SUM(L43:L45,L48)</f>
        <v>532</v>
      </c>
      <c r="M49" s="98"/>
      <c r="N49" s="94"/>
    </row>
    <row r="52" spans="1:14" ht="16.5" x14ac:dyDescent="0.25">
      <c r="C52" s="35" t="s">
        <v>342</v>
      </c>
      <c r="D52" s="35"/>
      <c r="E52" s="35"/>
      <c r="I52" s="85"/>
      <c r="J52" s="85"/>
      <c r="K52" s="85"/>
    </row>
    <row r="53" spans="1:14" ht="16.5" x14ac:dyDescent="0.25">
      <c r="C53" s="35"/>
      <c r="D53" s="35"/>
      <c r="E53" s="35"/>
    </row>
    <row r="54" spans="1:14" ht="16.5" x14ac:dyDescent="0.25">
      <c r="C54" s="35" t="s">
        <v>343</v>
      </c>
      <c r="D54" s="35"/>
      <c r="E54" s="35"/>
      <c r="I54" s="44"/>
      <c r="J54" s="44"/>
      <c r="K54" s="44"/>
    </row>
    <row r="55" spans="1:14" ht="30" customHeight="1" x14ac:dyDescent="0.25">
      <c r="A55" s="81" t="s">
        <v>374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</row>
    <row r="56" spans="1:14" x14ac:dyDescent="0.25">
      <c r="A56" s="80" t="s">
        <v>375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</row>
    <row r="57" spans="1:14" ht="33.75" customHeight="1" x14ac:dyDescent="0.25">
      <c r="A57" s="86" t="s">
        <v>333</v>
      </c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</row>
    <row r="58" spans="1:14" ht="18.75" x14ac:dyDescent="0.25">
      <c r="A58" s="87" t="s">
        <v>330</v>
      </c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</row>
    <row r="59" spans="1:14" ht="18.75" x14ac:dyDescent="0.25">
      <c r="A59" s="105" t="s">
        <v>371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</row>
    <row r="60" spans="1:14" ht="18.75" customHeight="1" x14ac:dyDescent="0.25">
      <c r="A60" s="87" t="s">
        <v>366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</row>
    <row r="61" spans="1:14" ht="18.75" x14ac:dyDescent="0.25">
      <c r="A61" s="88" t="s">
        <v>352</v>
      </c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</row>
    <row r="62" spans="1:14" ht="18.75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</row>
    <row r="63" spans="1:14" ht="18.75" x14ac:dyDescent="0.25">
      <c r="A63" s="89" t="s">
        <v>331</v>
      </c>
      <c r="B63" s="89"/>
      <c r="C63" s="89"/>
      <c r="D63" s="29"/>
      <c r="E63" s="29"/>
      <c r="F63" s="30"/>
      <c r="G63" s="30"/>
      <c r="H63" s="30"/>
      <c r="I63" s="30"/>
      <c r="J63" s="30"/>
      <c r="K63" s="30"/>
      <c r="L63" s="30"/>
    </row>
    <row r="64" spans="1:14" ht="18.75" x14ac:dyDescent="0.25">
      <c r="A64" s="89" t="s">
        <v>332</v>
      </c>
      <c r="B64" s="89"/>
      <c r="C64" s="89"/>
      <c r="D64" s="29"/>
      <c r="E64" s="29"/>
      <c r="F64" s="29"/>
      <c r="G64" s="29"/>
      <c r="H64" s="29"/>
      <c r="I64" s="29"/>
      <c r="J64" s="29"/>
      <c r="K64" s="29"/>
      <c r="L64" s="29"/>
    </row>
    <row r="65" spans="1:15" ht="18.75" x14ac:dyDescent="0.25">
      <c r="A65" s="89"/>
      <c r="B65" s="89"/>
      <c r="C65" s="89"/>
      <c r="D65" s="29"/>
      <c r="E65" s="29"/>
      <c r="F65" s="30"/>
      <c r="G65" s="30"/>
      <c r="H65" s="30"/>
      <c r="I65" s="30"/>
      <c r="J65" s="30"/>
      <c r="K65" s="30"/>
      <c r="L65" s="30"/>
    </row>
    <row r="66" spans="1:15" ht="18.75" x14ac:dyDescent="0.25">
      <c r="A66" s="106" t="s">
        <v>389</v>
      </c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</row>
    <row r="67" spans="1:15" ht="18.75" x14ac:dyDescent="0.25">
      <c r="L67" s="28"/>
      <c r="M67" s="28"/>
      <c r="N67" s="28"/>
    </row>
    <row r="68" spans="1:15" ht="46.5" customHeight="1" x14ac:dyDescent="0.25">
      <c r="A68" s="99" t="s">
        <v>336</v>
      </c>
      <c r="B68" s="101" t="s">
        <v>363</v>
      </c>
      <c r="C68" s="100" t="s">
        <v>346</v>
      </c>
      <c r="D68" s="99" t="s">
        <v>340</v>
      </c>
      <c r="E68" s="99"/>
      <c r="F68" s="99" t="s">
        <v>344</v>
      </c>
      <c r="G68" s="99"/>
      <c r="H68" s="99" t="s">
        <v>353</v>
      </c>
      <c r="I68" s="99"/>
      <c r="J68" s="99" t="s">
        <v>339</v>
      </c>
      <c r="K68" s="99"/>
      <c r="L68" s="103" t="s">
        <v>341</v>
      </c>
      <c r="M68" s="90" t="s">
        <v>334</v>
      </c>
      <c r="N68" s="90" t="s">
        <v>335</v>
      </c>
    </row>
    <row r="69" spans="1:15" ht="16.5" x14ac:dyDescent="0.25">
      <c r="A69" s="99"/>
      <c r="B69" s="102"/>
      <c r="C69" s="100"/>
      <c r="D69" s="31" t="s">
        <v>337</v>
      </c>
      <c r="E69" s="32" t="s">
        <v>15</v>
      </c>
      <c r="F69" s="31" t="s">
        <v>337</v>
      </c>
      <c r="G69" s="32" t="s">
        <v>15</v>
      </c>
      <c r="H69" s="31" t="s">
        <v>337</v>
      </c>
      <c r="I69" s="32" t="s">
        <v>15</v>
      </c>
      <c r="J69" s="31" t="s">
        <v>337</v>
      </c>
      <c r="K69" s="32" t="s">
        <v>15</v>
      </c>
      <c r="L69" s="103"/>
      <c r="M69" s="91"/>
      <c r="N69" s="91"/>
    </row>
    <row r="70" spans="1:15" ht="18.75" x14ac:dyDescent="0.25">
      <c r="A70" s="33">
        <v>2</v>
      </c>
      <c r="B70" s="82" t="s">
        <v>364</v>
      </c>
      <c r="C70" s="34" t="s">
        <v>390</v>
      </c>
      <c r="D70" s="33">
        <v>10.199999999999999</v>
      </c>
      <c r="E70" s="51">
        <v>90</v>
      </c>
      <c r="F70" s="33">
        <v>293</v>
      </c>
      <c r="G70" s="51">
        <v>21</v>
      </c>
      <c r="H70" s="63"/>
      <c r="I70" s="63"/>
      <c r="J70" s="63"/>
      <c r="K70" s="63"/>
      <c r="L70" s="53">
        <f>SUM(E70,G70)</f>
        <v>111</v>
      </c>
      <c r="M70" s="50">
        <v>31</v>
      </c>
      <c r="N70" s="92"/>
      <c r="O70">
        <f>L66</f>
        <v>0</v>
      </c>
    </row>
    <row r="71" spans="1:15" ht="18.75" x14ac:dyDescent="0.25">
      <c r="A71" s="33">
        <v>3</v>
      </c>
      <c r="B71" s="83"/>
      <c r="C71" s="34" t="s">
        <v>391</v>
      </c>
      <c r="D71" s="33">
        <v>9.9</v>
      </c>
      <c r="E71" s="51">
        <v>99</v>
      </c>
      <c r="F71" s="33">
        <v>281</v>
      </c>
      <c r="G71" s="51">
        <v>18</v>
      </c>
      <c r="H71" s="63"/>
      <c r="I71" s="63"/>
      <c r="J71" s="63"/>
      <c r="K71" s="63"/>
      <c r="L71" s="53">
        <f t="shared" ref="L71:L72" si="4">SUM(E71,G71)</f>
        <v>117</v>
      </c>
      <c r="M71" s="50">
        <v>28</v>
      </c>
      <c r="N71" s="93"/>
      <c r="O71">
        <f>L66</f>
        <v>0</v>
      </c>
    </row>
    <row r="72" spans="1:15" ht="18.75" x14ac:dyDescent="0.25">
      <c r="A72" s="33">
        <v>9</v>
      </c>
      <c r="B72" s="84"/>
      <c r="C72" s="34" t="s">
        <v>392</v>
      </c>
      <c r="D72" s="33">
        <v>10.4</v>
      </c>
      <c r="E72" s="51">
        <v>84</v>
      </c>
      <c r="F72" s="33">
        <v>325</v>
      </c>
      <c r="G72" s="51">
        <v>29</v>
      </c>
      <c r="H72" s="63"/>
      <c r="I72" s="63"/>
      <c r="J72" s="63"/>
      <c r="K72" s="63"/>
      <c r="L72" s="53">
        <f t="shared" si="4"/>
        <v>113</v>
      </c>
      <c r="M72" s="50">
        <v>30</v>
      </c>
      <c r="N72" s="93"/>
      <c r="O72">
        <f>L66</f>
        <v>0</v>
      </c>
    </row>
    <row r="73" spans="1:15" ht="18.75" x14ac:dyDescent="0.25">
      <c r="A73" s="33">
        <v>1</v>
      </c>
      <c r="B73" s="82" t="s">
        <v>365</v>
      </c>
      <c r="C73" s="34" t="s">
        <v>393</v>
      </c>
      <c r="D73" s="63"/>
      <c r="E73" s="63"/>
      <c r="F73" s="63"/>
      <c r="G73" s="63"/>
      <c r="H73" s="33" t="s">
        <v>522</v>
      </c>
      <c r="I73" s="51">
        <v>56</v>
      </c>
      <c r="J73" s="33">
        <v>30</v>
      </c>
      <c r="K73" s="51">
        <v>59</v>
      </c>
      <c r="L73" s="53">
        <f>SUM(I73,K73)</f>
        <v>115</v>
      </c>
      <c r="M73" s="50">
        <v>6</v>
      </c>
      <c r="N73" s="93"/>
      <c r="O73">
        <f>L66</f>
        <v>0</v>
      </c>
    </row>
    <row r="74" spans="1:15" ht="18.75" x14ac:dyDescent="0.25">
      <c r="A74" s="33">
        <v>5</v>
      </c>
      <c r="B74" s="83"/>
      <c r="C74" s="34" t="s">
        <v>394</v>
      </c>
      <c r="D74" s="63"/>
      <c r="E74" s="63"/>
      <c r="F74" s="63"/>
      <c r="G74" s="63"/>
      <c r="H74" s="33" t="s">
        <v>523</v>
      </c>
      <c r="I74" s="51">
        <v>10</v>
      </c>
      <c r="J74" s="33">
        <v>27</v>
      </c>
      <c r="K74" s="51">
        <v>52</v>
      </c>
      <c r="L74" s="53">
        <f t="shared" ref="L74:L75" si="5">SUM(I74,K74)</f>
        <v>62</v>
      </c>
      <c r="M74" s="50">
        <v>25</v>
      </c>
      <c r="N74" s="93"/>
      <c r="O74">
        <f>L66</f>
        <v>0</v>
      </c>
    </row>
    <row r="75" spans="1:15" ht="18.75" x14ac:dyDescent="0.25">
      <c r="A75" s="33">
        <v>4</v>
      </c>
      <c r="B75" s="84"/>
      <c r="C75" s="34" t="s">
        <v>395</v>
      </c>
      <c r="D75" s="63"/>
      <c r="E75" s="63"/>
      <c r="F75" s="63"/>
      <c r="G75" s="63"/>
      <c r="H75" s="33" t="s">
        <v>524</v>
      </c>
      <c r="I75" s="51">
        <v>40</v>
      </c>
      <c r="J75" s="33">
        <v>39</v>
      </c>
      <c r="K75" s="51">
        <v>82</v>
      </c>
      <c r="L75" s="53">
        <f t="shared" si="5"/>
        <v>122</v>
      </c>
      <c r="M75" s="50">
        <v>5</v>
      </c>
      <c r="N75" s="93"/>
      <c r="O75">
        <f>L66</f>
        <v>0</v>
      </c>
    </row>
    <row r="76" spans="1:15" ht="20.25" x14ac:dyDescent="0.25">
      <c r="A76" s="95" t="s">
        <v>338</v>
      </c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7">
        <f>SUM(L71:L73,L75)</f>
        <v>467</v>
      </c>
      <c r="M76" s="98"/>
      <c r="N76" s="94"/>
    </row>
    <row r="79" spans="1:15" ht="16.5" x14ac:dyDescent="0.25">
      <c r="C79" s="35" t="s">
        <v>342</v>
      </c>
      <c r="D79" s="35"/>
      <c r="E79" s="35"/>
      <c r="I79" s="85"/>
      <c r="J79" s="85"/>
      <c r="K79" s="85"/>
    </row>
    <row r="80" spans="1:15" ht="16.5" x14ac:dyDescent="0.25">
      <c r="C80" s="35"/>
      <c r="D80" s="35"/>
      <c r="E80" s="35"/>
    </row>
    <row r="81" spans="1:14" ht="16.5" x14ac:dyDescent="0.25">
      <c r="C81" s="35" t="s">
        <v>343</v>
      </c>
      <c r="D81" s="35"/>
      <c r="E81" s="35"/>
      <c r="I81" s="44"/>
      <c r="J81" s="44"/>
      <c r="K81" s="44"/>
    </row>
    <row r="82" spans="1:14" ht="30" customHeight="1" x14ac:dyDescent="0.25">
      <c r="A82" s="81" t="s">
        <v>374</v>
      </c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</row>
    <row r="83" spans="1:14" x14ac:dyDescent="0.25">
      <c r="A83" s="80" t="s">
        <v>375</v>
      </c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</row>
    <row r="84" spans="1:14" ht="33.75" customHeight="1" x14ac:dyDescent="0.25">
      <c r="A84" s="86" t="s">
        <v>333</v>
      </c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</row>
    <row r="85" spans="1:14" ht="18.75" x14ac:dyDescent="0.25">
      <c r="A85" s="87" t="s">
        <v>330</v>
      </c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</row>
    <row r="86" spans="1:14" ht="18.75" x14ac:dyDescent="0.25">
      <c r="A86" s="105" t="s">
        <v>371</v>
      </c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</row>
    <row r="87" spans="1:14" ht="18.75" customHeight="1" x14ac:dyDescent="0.25">
      <c r="A87" s="87" t="s">
        <v>366</v>
      </c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</row>
    <row r="88" spans="1:14" ht="18.75" x14ac:dyDescent="0.25">
      <c r="A88" s="88" t="s">
        <v>352</v>
      </c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</row>
    <row r="89" spans="1:14" ht="18.75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</row>
    <row r="90" spans="1:14" ht="18.75" x14ac:dyDescent="0.25">
      <c r="A90" s="89" t="s">
        <v>331</v>
      </c>
      <c r="B90" s="89"/>
      <c r="C90" s="89"/>
      <c r="D90" s="29"/>
      <c r="E90" s="29"/>
      <c r="F90" s="30"/>
      <c r="G90" s="30"/>
      <c r="H90" s="30"/>
      <c r="I90" s="30"/>
      <c r="J90" s="30"/>
      <c r="K90" s="30"/>
      <c r="L90" s="30"/>
    </row>
    <row r="91" spans="1:14" ht="18.75" x14ac:dyDescent="0.25">
      <c r="A91" s="89" t="s">
        <v>332</v>
      </c>
      <c r="B91" s="89"/>
      <c r="C91" s="89"/>
      <c r="D91" s="29"/>
      <c r="E91" s="29"/>
      <c r="F91" s="29"/>
      <c r="G91" s="29"/>
      <c r="H91" s="29"/>
      <c r="I91" s="29"/>
      <c r="J91" s="29"/>
      <c r="K91" s="29"/>
      <c r="L91" s="29"/>
    </row>
    <row r="92" spans="1:14" ht="18.75" x14ac:dyDescent="0.25">
      <c r="A92" s="89"/>
      <c r="B92" s="89"/>
      <c r="C92" s="89"/>
      <c r="D92" s="29"/>
      <c r="E92" s="29"/>
      <c r="F92" s="30"/>
      <c r="G92" s="30"/>
      <c r="H92" s="30"/>
      <c r="I92" s="30"/>
      <c r="J92" s="30"/>
      <c r="K92" s="30"/>
      <c r="L92" s="30"/>
    </row>
    <row r="93" spans="1:14" ht="18.75" x14ac:dyDescent="0.25">
      <c r="A93" s="106" t="s">
        <v>396</v>
      </c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</row>
    <row r="94" spans="1:14" ht="18.75" x14ac:dyDescent="0.25">
      <c r="L94" s="28"/>
      <c r="M94" s="28"/>
      <c r="N94" s="28"/>
    </row>
    <row r="95" spans="1:14" ht="46.5" customHeight="1" x14ac:dyDescent="0.25">
      <c r="A95" s="99" t="s">
        <v>336</v>
      </c>
      <c r="B95" s="101" t="s">
        <v>363</v>
      </c>
      <c r="C95" s="100" t="s">
        <v>346</v>
      </c>
      <c r="D95" s="99" t="s">
        <v>340</v>
      </c>
      <c r="E95" s="99"/>
      <c r="F95" s="99" t="s">
        <v>344</v>
      </c>
      <c r="G95" s="99"/>
      <c r="H95" s="99" t="s">
        <v>353</v>
      </c>
      <c r="I95" s="99"/>
      <c r="J95" s="99" t="s">
        <v>339</v>
      </c>
      <c r="K95" s="99"/>
      <c r="L95" s="103" t="s">
        <v>341</v>
      </c>
      <c r="M95" s="90" t="s">
        <v>334</v>
      </c>
      <c r="N95" s="90" t="s">
        <v>335</v>
      </c>
    </row>
    <row r="96" spans="1:14" ht="16.5" x14ac:dyDescent="0.25">
      <c r="A96" s="99"/>
      <c r="B96" s="102"/>
      <c r="C96" s="100"/>
      <c r="D96" s="31" t="s">
        <v>337</v>
      </c>
      <c r="E96" s="32" t="s">
        <v>15</v>
      </c>
      <c r="F96" s="31" t="s">
        <v>337</v>
      </c>
      <c r="G96" s="32" t="s">
        <v>15</v>
      </c>
      <c r="H96" s="31" t="s">
        <v>337</v>
      </c>
      <c r="I96" s="32" t="s">
        <v>15</v>
      </c>
      <c r="J96" s="31" t="s">
        <v>337</v>
      </c>
      <c r="K96" s="32" t="s">
        <v>15</v>
      </c>
      <c r="L96" s="103"/>
      <c r="M96" s="91"/>
      <c r="N96" s="91"/>
    </row>
    <row r="97" spans="1:15" ht="18.75" x14ac:dyDescent="0.25">
      <c r="A97" s="33">
        <v>1</v>
      </c>
      <c r="B97" s="82" t="s">
        <v>364</v>
      </c>
      <c r="C97" s="34" t="s">
        <v>397</v>
      </c>
      <c r="D97" s="33">
        <v>8.9</v>
      </c>
      <c r="E97" s="51">
        <v>129</v>
      </c>
      <c r="F97" s="33">
        <v>359</v>
      </c>
      <c r="G97" s="51">
        <v>37</v>
      </c>
      <c r="H97" s="63"/>
      <c r="I97" s="63"/>
      <c r="J97" s="63"/>
      <c r="K97" s="63"/>
      <c r="L97" s="53">
        <f>SUM(E97,G97)</f>
        <v>166</v>
      </c>
      <c r="M97" s="50">
        <v>5</v>
      </c>
      <c r="N97" s="92"/>
      <c r="O97">
        <f>L93</f>
        <v>0</v>
      </c>
    </row>
    <row r="98" spans="1:15" ht="18.75" x14ac:dyDescent="0.25">
      <c r="A98" s="33">
        <v>2</v>
      </c>
      <c r="B98" s="83"/>
      <c r="C98" s="34" t="s">
        <v>398</v>
      </c>
      <c r="D98" s="33">
        <v>9.1</v>
      </c>
      <c r="E98" s="51">
        <v>123</v>
      </c>
      <c r="F98" s="33">
        <v>374</v>
      </c>
      <c r="G98" s="51">
        <v>42</v>
      </c>
      <c r="H98" s="63"/>
      <c r="I98" s="63"/>
      <c r="J98" s="63"/>
      <c r="K98" s="63"/>
      <c r="L98" s="53">
        <f t="shared" ref="L98:L99" si="6">SUM(E98,G98)</f>
        <v>165</v>
      </c>
      <c r="M98" s="50">
        <v>6</v>
      </c>
      <c r="N98" s="93"/>
      <c r="O98">
        <f>L93</f>
        <v>0</v>
      </c>
    </row>
    <row r="99" spans="1:15" ht="18.75" x14ac:dyDescent="0.25">
      <c r="A99" s="33">
        <v>3</v>
      </c>
      <c r="B99" s="84"/>
      <c r="C99" s="34" t="s">
        <v>399</v>
      </c>
      <c r="D99" s="33">
        <v>9.1999999999999993</v>
      </c>
      <c r="E99" s="51">
        <v>120</v>
      </c>
      <c r="F99" s="33">
        <v>380</v>
      </c>
      <c r="G99" s="51">
        <v>44</v>
      </c>
      <c r="H99" s="63"/>
      <c r="I99" s="63"/>
      <c r="J99" s="63"/>
      <c r="K99" s="63"/>
      <c r="L99" s="53">
        <f t="shared" si="6"/>
        <v>164</v>
      </c>
      <c r="M99" s="50">
        <v>7</v>
      </c>
      <c r="N99" s="93"/>
      <c r="O99">
        <f>L93</f>
        <v>0</v>
      </c>
    </row>
    <row r="100" spans="1:15" ht="18.75" x14ac:dyDescent="0.25">
      <c r="A100" s="33">
        <v>4</v>
      </c>
      <c r="B100" s="82" t="s">
        <v>365</v>
      </c>
      <c r="C100" s="34" t="s">
        <v>400</v>
      </c>
      <c r="D100" s="63"/>
      <c r="E100" s="63"/>
      <c r="F100" s="63"/>
      <c r="G100" s="63"/>
      <c r="H100" s="33" t="s">
        <v>509</v>
      </c>
      <c r="I100" s="51">
        <v>74</v>
      </c>
      <c r="J100" s="33">
        <v>29</v>
      </c>
      <c r="K100" s="51">
        <v>57</v>
      </c>
      <c r="L100" s="53">
        <f>SUM(I100,K100)</f>
        <v>131</v>
      </c>
      <c r="M100" s="50">
        <v>3</v>
      </c>
      <c r="N100" s="93"/>
      <c r="O100">
        <f>L93</f>
        <v>0</v>
      </c>
    </row>
    <row r="101" spans="1:15" ht="18.75" x14ac:dyDescent="0.25">
      <c r="A101" s="33">
        <v>5</v>
      </c>
      <c r="B101" s="83"/>
      <c r="C101" s="34" t="s">
        <v>401</v>
      </c>
      <c r="D101" s="63"/>
      <c r="E101" s="63"/>
      <c r="F101" s="63"/>
      <c r="G101" s="63"/>
      <c r="H101" s="33" t="s">
        <v>508</v>
      </c>
      <c r="I101" s="51">
        <v>84</v>
      </c>
      <c r="J101" s="33">
        <v>25</v>
      </c>
      <c r="K101" s="51">
        <v>47</v>
      </c>
      <c r="L101" s="53">
        <f t="shared" ref="L101:L102" si="7">SUM(I101,K101)</f>
        <v>131</v>
      </c>
      <c r="M101" s="50">
        <v>3</v>
      </c>
      <c r="N101" s="93"/>
      <c r="O101">
        <f>L93</f>
        <v>0</v>
      </c>
    </row>
    <row r="102" spans="1:15" ht="18.75" x14ac:dyDescent="0.25">
      <c r="A102" s="33">
        <v>6</v>
      </c>
      <c r="B102" s="84"/>
      <c r="C102" s="34" t="s">
        <v>402</v>
      </c>
      <c r="D102" s="63"/>
      <c r="E102" s="63"/>
      <c r="F102" s="63"/>
      <c r="G102" s="63"/>
      <c r="H102" s="33" t="s">
        <v>510</v>
      </c>
      <c r="I102" s="51">
        <v>82</v>
      </c>
      <c r="J102" s="33">
        <v>11</v>
      </c>
      <c r="K102" s="51">
        <v>12</v>
      </c>
      <c r="L102" s="53">
        <f t="shared" si="7"/>
        <v>94</v>
      </c>
      <c r="M102" s="50">
        <v>14</v>
      </c>
      <c r="N102" s="93"/>
      <c r="O102">
        <f>L93</f>
        <v>0</v>
      </c>
    </row>
    <row r="103" spans="1:15" ht="20.25" x14ac:dyDescent="0.25">
      <c r="A103" s="95" t="s">
        <v>338</v>
      </c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7">
        <f>SUM(L97:L100)</f>
        <v>626</v>
      </c>
      <c r="M103" s="98"/>
      <c r="N103" s="94"/>
    </row>
    <row r="106" spans="1:15" ht="16.5" x14ac:dyDescent="0.25">
      <c r="C106" s="35" t="s">
        <v>342</v>
      </c>
      <c r="D106" s="35"/>
      <c r="E106" s="35"/>
      <c r="I106" s="85"/>
      <c r="J106" s="85"/>
      <c r="K106" s="85"/>
    </row>
    <row r="107" spans="1:15" ht="16.5" x14ac:dyDescent="0.25">
      <c r="C107" s="35"/>
      <c r="D107" s="35"/>
      <c r="E107" s="35"/>
    </row>
    <row r="108" spans="1:15" ht="16.5" x14ac:dyDescent="0.25">
      <c r="C108" s="35" t="s">
        <v>343</v>
      </c>
      <c r="D108" s="35"/>
      <c r="E108" s="35"/>
      <c r="I108" s="44"/>
      <c r="J108" s="44"/>
      <c r="K108" s="44"/>
    </row>
    <row r="109" spans="1:15" ht="30" customHeight="1" x14ac:dyDescent="0.25">
      <c r="A109" s="81" t="s">
        <v>374</v>
      </c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</row>
    <row r="110" spans="1:15" x14ac:dyDescent="0.25">
      <c r="A110" s="80" t="s">
        <v>375</v>
      </c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</row>
    <row r="111" spans="1:15" ht="33.75" customHeight="1" x14ac:dyDescent="0.25">
      <c r="A111" s="86" t="s">
        <v>333</v>
      </c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</row>
    <row r="112" spans="1:15" ht="18.75" x14ac:dyDescent="0.25">
      <c r="A112" s="87" t="s">
        <v>330</v>
      </c>
      <c r="B112" s="87"/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</row>
    <row r="113" spans="1:15" ht="18.75" x14ac:dyDescent="0.25">
      <c r="A113" s="105" t="s">
        <v>371</v>
      </c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</row>
    <row r="114" spans="1:15" ht="18.75" customHeight="1" x14ac:dyDescent="0.25">
      <c r="A114" s="87" t="s">
        <v>366</v>
      </c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</row>
    <row r="115" spans="1:15" ht="18.75" x14ac:dyDescent="0.25">
      <c r="A115" s="88" t="s">
        <v>352</v>
      </c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</row>
    <row r="116" spans="1:15" ht="18.75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</row>
    <row r="117" spans="1:15" ht="18.75" x14ac:dyDescent="0.25">
      <c r="A117" s="89" t="s">
        <v>331</v>
      </c>
      <c r="B117" s="89"/>
      <c r="C117" s="89"/>
      <c r="D117" s="29"/>
      <c r="E117" s="29"/>
      <c r="F117" s="30"/>
      <c r="G117" s="30"/>
      <c r="H117" s="30"/>
      <c r="I117" s="30"/>
      <c r="J117" s="30"/>
      <c r="K117" s="30"/>
      <c r="L117" s="30"/>
    </row>
    <row r="118" spans="1:15" ht="18.75" x14ac:dyDescent="0.25">
      <c r="A118" s="89" t="s">
        <v>332</v>
      </c>
      <c r="B118" s="89"/>
      <c r="C118" s="89"/>
      <c r="D118" s="29"/>
      <c r="E118" s="29"/>
      <c r="F118" s="29"/>
      <c r="G118" s="29"/>
      <c r="H118" s="29"/>
      <c r="I118" s="29"/>
      <c r="J118" s="29"/>
      <c r="K118" s="29"/>
      <c r="L118" s="29"/>
    </row>
    <row r="119" spans="1:15" ht="18.75" x14ac:dyDescent="0.25">
      <c r="A119" s="89"/>
      <c r="B119" s="89"/>
      <c r="C119" s="89"/>
      <c r="D119" s="29"/>
      <c r="E119" s="29"/>
      <c r="F119" s="30"/>
      <c r="G119" s="30"/>
      <c r="H119" s="30"/>
      <c r="I119" s="30"/>
      <c r="J119" s="30"/>
      <c r="K119" s="30"/>
      <c r="L119" s="30"/>
    </row>
    <row r="120" spans="1:15" ht="18.75" x14ac:dyDescent="0.25">
      <c r="A120" s="106" t="s">
        <v>403</v>
      </c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</row>
    <row r="121" spans="1:15" ht="18.75" x14ac:dyDescent="0.25">
      <c r="L121" s="28"/>
      <c r="M121" s="28"/>
      <c r="N121" s="28"/>
    </row>
    <row r="122" spans="1:15" ht="46.5" customHeight="1" x14ac:dyDescent="0.25">
      <c r="A122" s="99" t="s">
        <v>336</v>
      </c>
      <c r="B122" s="101" t="s">
        <v>363</v>
      </c>
      <c r="C122" s="100" t="s">
        <v>346</v>
      </c>
      <c r="D122" s="99" t="s">
        <v>340</v>
      </c>
      <c r="E122" s="99"/>
      <c r="F122" s="99" t="s">
        <v>344</v>
      </c>
      <c r="G122" s="99"/>
      <c r="H122" s="99" t="s">
        <v>353</v>
      </c>
      <c r="I122" s="99"/>
      <c r="J122" s="99" t="s">
        <v>339</v>
      </c>
      <c r="K122" s="99"/>
      <c r="L122" s="103" t="s">
        <v>341</v>
      </c>
      <c r="M122" s="90" t="s">
        <v>334</v>
      </c>
      <c r="N122" s="90" t="s">
        <v>335</v>
      </c>
    </row>
    <row r="123" spans="1:15" ht="16.5" x14ac:dyDescent="0.25">
      <c r="A123" s="99"/>
      <c r="B123" s="102"/>
      <c r="C123" s="100"/>
      <c r="D123" s="31" t="s">
        <v>337</v>
      </c>
      <c r="E123" s="32" t="s">
        <v>15</v>
      </c>
      <c r="F123" s="31" t="s">
        <v>337</v>
      </c>
      <c r="G123" s="32" t="s">
        <v>15</v>
      </c>
      <c r="H123" s="31" t="s">
        <v>337</v>
      </c>
      <c r="I123" s="32" t="s">
        <v>15</v>
      </c>
      <c r="J123" s="31" t="s">
        <v>337</v>
      </c>
      <c r="K123" s="32" t="s">
        <v>15</v>
      </c>
      <c r="L123" s="103"/>
      <c r="M123" s="91"/>
      <c r="N123" s="91"/>
    </row>
    <row r="124" spans="1:15" ht="18.75" x14ac:dyDescent="0.25">
      <c r="A124" s="33">
        <v>2</v>
      </c>
      <c r="B124" s="82" t="s">
        <v>364</v>
      </c>
      <c r="C124" s="34" t="s">
        <v>405</v>
      </c>
      <c r="D124" s="33">
        <v>10.4</v>
      </c>
      <c r="E124" s="51">
        <v>84</v>
      </c>
      <c r="F124" s="33">
        <v>270</v>
      </c>
      <c r="G124" s="51">
        <v>15</v>
      </c>
      <c r="H124" s="63"/>
      <c r="I124" s="63"/>
      <c r="J124" s="63"/>
      <c r="K124" s="63"/>
      <c r="L124" s="53">
        <f>SUM(E124,G124)</f>
        <v>99</v>
      </c>
      <c r="M124" s="50">
        <v>37</v>
      </c>
      <c r="N124" s="92"/>
      <c r="O124">
        <f>L120</f>
        <v>0</v>
      </c>
    </row>
    <row r="125" spans="1:15" ht="18.75" x14ac:dyDescent="0.25">
      <c r="A125" s="33">
        <v>3</v>
      </c>
      <c r="B125" s="83"/>
      <c r="C125" s="34" t="s">
        <v>406</v>
      </c>
      <c r="D125" s="33">
        <v>10.1</v>
      </c>
      <c r="E125" s="51">
        <v>93</v>
      </c>
      <c r="F125" s="33">
        <v>319</v>
      </c>
      <c r="G125" s="51">
        <v>27</v>
      </c>
      <c r="H125" s="63"/>
      <c r="I125" s="63"/>
      <c r="J125" s="63"/>
      <c r="K125" s="63"/>
      <c r="L125" s="53">
        <f t="shared" ref="L125:L126" si="8">SUM(E125,G125)</f>
        <v>120</v>
      </c>
      <c r="M125" s="50">
        <v>23</v>
      </c>
      <c r="N125" s="93"/>
      <c r="O125">
        <f>L120</f>
        <v>0</v>
      </c>
    </row>
    <row r="126" spans="1:15" ht="18.75" x14ac:dyDescent="0.25">
      <c r="A126" s="33">
        <v>6</v>
      </c>
      <c r="B126" s="84"/>
      <c r="C126" s="34" t="s">
        <v>407</v>
      </c>
      <c r="D126" s="33">
        <v>10.8</v>
      </c>
      <c r="E126" s="51">
        <v>72</v>
      </c>
      <c r="F126" s="33">
        <v>264</v>
      </c>
      <c r="G126" s="51">
        <v>13</v>
      </c>
      <c r="H126" s="63"/>
      <c r="I126" s="63"/>
      <c r="J126" s="63"/>
      <c r="K126" s="63"/>
      <c r="L126" s="53">
        <f t="shared" si="8"/>
        <v>85</v>
      </c>
      <c r="M126" s="50">
        <v>42</v>
      </c>
      <c r="N126" s="93"/>
      <c r="O126">
        <f>L120</f>
        <v>0</v>
      </c>
    </row>
    <row r="127" spans="1:15" ht="18.75" x14ac:dyDescent="0.25">
      <c r="A127" s="33">
        <v>1</v>
      </c>
      <c r="B127" s="82" t="s">
        <v>365</v>
      </c>
      <c r="C127" s="34" t="s">
        <v>404</v>
      </c>
      <c r="D127" s="63"/>
      <c r="E127" s="63"/>
      <c r="F127" s="63"/>
      <c r="G127" s="63"/>
      <c r="H127" s="33" t="s">
        <v>511</v>
      </c>
      <c r="I127" s="51">
        <v>2</v>
      </c>
      <c r="J127" s="33">
        <v>25</v>
      </c>
      <c r="K127" s="51">
        <v>47</v>
      </c>
      <c r="L127" s="53">
        <f>SUM(I127,K127)</f>
        <v>49</v>
      </c>
      <c r="M127" s="50">
        <v>28</v>
      </c>
      <c r="N127" s="93"/>
      <c r="O127">
        <f>L120</f>
        <v>0</v>
      </c>
    </row>
    <row r="128" spans="1:15" ht="18.75" x14ac:dyDescent="0.25">
      <c r="A128" s="33">
        <v>5</v>
      </c>
      <c r="B128" s="83"/>
      <c r="C128" s="34" t="s">
        <v>408</v>
      </c>
      <c r="D128" s="63"/>
      <c r="E128" s="63"/>
      <c r="F128" s="63"/>
      <c r="G128" s="63"/>
      <c r="H128" s="33" t="s">
        <v>512</v>
      </c>
      <c r="I128" s="51">
        <v>0</v>
      </c>
      <c r="J128" s="33">
        <v>17</v>
      </c>
      <c r="K128" s="51">
        <v>27</v>
      </c>
      <c r="L128" s="53">
        <f t="shared" ref="L128:L129" si="9">SUM(I128,K128)</f>
        <v>27</v>
      </c>
      <c r="M128" s="50">
        <v>43</v>
      </c>
      <c r="N128" s="93"/>
      <c r="O128">
        <f>L120</f>
        <v>0</v>
      </c>
    </row>
    <row r="129" spans="1:15" ht="18.75" x14ac:dyDescent="0.25">
      <c r="A129" s="33">
        <v>4</v>
      </c>
      <c r="B129" s="84"/>
      <c r="C129" s="34" t="s">
        <v>409</v>
      </c>
      <c r="D129" s="63"/>
      <c r="E129" s="63"/>
      <c r="F129" s="63"/>
      <c r="G129" s="63"/>
      <c r="H129" s="33" t="s">
        <v>513</v>
      </c>
      <c r="I129" s="51">
        <v>54</v>
      </c>
      <c r="J129" s="33">
        <v>19</v>
      </c>
      <c r="K129" s="51">
        <v>32</v>
      </c>
      <c r="L129" s="53">
        <f t="shared" si="9"/>
        <v>86</v>
      </c>
      <c r="M129" s="50">
        <v>17</v>
      </c>
      <c r="N129" s="93"/>
      <c r="O129">
        <f>L120</f>
        <v>0</v>
      </c>
    </row>
    <row r="130" spans="1:15" ht="20.25" x14ac:dyDescent="0.25">
      <c r="A130" s="95" t="s">
        <v>338</v>
      </c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7">
        <f>SUM(L124:L126,L129)</f>
        <v>390</v>
      </c>
      <c r="M130" s="98"/>
      <c r="N130" s="94"/>
    </row>
    <row r="131" spans="1:15" x14ac:dyDescent="0.25">
      <c r="C131" s="67" t="s">
        <v>347</v>
      </c>
    </row>
    <row r="133" spans="1:15" ht="16.5" x14ac:dyDescent="0.25">
      <c r="C133" s="35" t="s">
        <v>342</v>
      </c>
      <c r="D133" s="35"/>
      <c r="E133" s="35"/>
      <c r="I133" s="85"/>
      <c r="J133" s="85"/>
      <c r="K133" s="85"/>
    </row>
    <row r="134" spans="1:15" ht="16.5" x14ac:dyDescent="0.25">
      <c r="C134" s="35"/>
      <c r="D134" s="35"/>
      <c r="E134" s="35"/>
    </row>
    <row r="135" spans="1:15" ht="16.5" x14ac:dyDescent="0.25">
      <c r="C135" s="35" t="s">
        <v>343</v>
      </c>
      <c r="D135" s="35"/>
      <c r="E135" s="35"/>
      <c r="I135" s="44"/>
      <c r="J135" s="44"/>
      <c r="K135" s="44"/>
    </row>
    <row r="136" spans="1:15" ht="30" customHeight="1" x14ac:dyDescent="0.25">
      <c r="A136" s="81" t="s">
        <v>374</v>
      </c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</row>
    <row r="137" spans="1:15" x14ac:dyDescent="0.25">
      <c r="A137" s="80" t="s">
        <v>375</v>
      </c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</row>
    <row r="138" spans="1:15" ht="33.75" customHeight="1" x14ac:dyDescent="0.25">
      <c r="A138" s="86" t="s">
        <v>333</v>
      </c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</row>
    <row r="139" spans="1:15" ht="18.75" x14ac:dyDescent="0.25">
      <c r="A139" s="87" t="s">
        <v>330</v>
      </c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</row>
    <row r="140" spans="1:15" ht="18.75" x14ac:dyDescent="0.25">
      <c r="A140" s="105" t="s">
        <v>371</v>
      </c>
      <c r="B140" s="105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</row>
    <row r="141" spans="1:15" ht="18.75" customHeight="1" x14ac:dyDescent="0.25">
      <c r="A141" s="87" t="s">
        <v>366</v>
      </c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</row>
    <row r="142" spans="1:15" ht="18.75" x14ac:dyDescent="0.25">
      <c r="A142" s="88" t="s">
        <v>352</v>
      </c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</row>
    <row r="143" spans="1:15" ht="18.75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</row>
    <row r="144" spans="1:15" ht="18.75" x14ac:dyDescent="0.25">
      <c r="A144" s="89" t="s">
        <v>331</v>
      </c>
      <c r="B144" s="89"/>
      <c r="C144" s="89"/>
      <c r="D144" s="29"/>
      <c r="E144" s="29"/>
      <c r="F144" s="30"/>
      <c r="G144" s="30"/>
      <c r="H144" s="30"/>
      <c r="I144" s="30"/>
      <c r="J144" s="30"/>
      <c r="K144" s="30"/>
      <c r="L144" s="30"/>
    </row>
    <row r="145" spans="1:15" ht="18.75" x14ac:dyDescent="0.25">
      <c r="A145" s="89" t="s">
        <v>332</v>
      </c>
      <c r="B145" s="89"/>
      <c r="C145" s="89"/>
      <c r="D145" s="29"/>
      <c r="E145" s="29"/>
      <c r="F145" s="29"/>
      <c r="G145" s="29"/>
      <c r="H145" s="29"/>
      <c r="I145" s="29"/>
      <c r="J145" s="29"/>
      <c r="K145" s="29"/>
      <c r="L145" s="29"/>
    </row>
    <row r="146" spans="1:15" ht="18.75" x14ac:dyDescent="0.25">
      <c r="A146" s="89"/>
      <c r="B146" s="89"/>
      <c r="C146" s="89"/>
      <c r="D146" s="29"/>
      <c r="E146" s="29"/>
      <c r="F146" s="30"/>
      <c r="G146" s="30"/>
      <c r="H146" s="30"/>
      <c r="I146" s="30"/>
      <c r="J146" s="30"/>
      <c r="K146" s="30"/>
      <c r="L146" s="30"/>
    </row>
    <row r="147" spans="1:15" ht="33" customHeight="1" x14ac:dyDescent="0.25">
      <c r="A147" s="107" t="s">
        <v>410</v>
      </c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</row>
    <row r="149" spans="1:15" ht="46.5" customHeight="1" x14ac:dyDescent="0.25">
      <c r="A149" s="99" t="s">
        <v>336</v>
      </c>
      <c r="B149" s="101" t="s">
        <v>363</v>
      </c>
      <c r="C149" s="100" t="s">
        <v>346</v>
      </c>
      <c r="D149" s="99" t="s">
        <v>340</v>
      </c>
      <c r="E149" s="99"/>
      <c r="F149" s="99" t="s">
        <v>344</v>
      </c>
      <c r="G149" s="99"/>
      <c r="H149" s="99" t="s">
        <v>353</v>
      </c>
      <c r="I149" s="99"/>
      <c r="J149" s="99" t="s">
        <v>339</v>
      </c>
      <c r="K149" s="99"/>
      <c r="L149" s="103" t="s">
        <v>341</v>
      </c>
      <c r="M149" s="90" t="s">
        <v>334</v>
      </c>
      <c r="N149" s="90" t="s">
        <v>335</v>
      </c>
    </row>
    <row r="150" spans="1:15" ht="16.5" x14ac:dyDescent="0.25">
      <c r="A150" s="99"/>
      <c r="B150" s="102"/>
      <c r="C150" s="100"/>
      <c r="D150" s="31" t="s">
        <v>337</v>
      </c>
      <c r="E150" s="32" t="s">
        <v>15</v>
      </c>
      <c r="F150" s="31" t="s">
        <v>337</v>
      </c>
      <c r="G150" s="32" t="s">
        <v>15</v>
      </c>
      <c r="H150" s="31" t="s">
        <v>337</v>
      </c>
      <c r="I150" s="32" t="s">
        <v>15</v>
      </c>
      <c r="J150" s="31" t="s">
        <v>337</v>
      </c>
      <c r="K150" s="32" t="s">
        <v>15</v>
      </c>
      <c r="L150" s="103"/>
      <c r="M150" s="91"/>
      <c r="N150" s="91"/>
    </row>
    <row r="151" spans="1:15" ht="18.75" x14ac:dyDescent="0.25">
      <c r="A151" s="33">
        <v>1</v>
      </c>
      <c r="B151" s="82" t="s">
        <v>364</v>
      </c>
      <c r="C151" s="34" t="s">
        <v>411</v>
      </c>
      <c r="D151" s="70">
        <v>9</v>
      </c>
      <c r="E151" s="51">
        <v>126</v>
      </c>
      <c r="F151" s="33">
        <v>336</v>
      </c>
      <c r="G151" s="51">
        <v>31</v>
      </c>
      <c r="H151" s="63"/>
      <c r="I151" s="63"/>
      <c r="J151" s="63"/>
      <c r="K151" s="63"/>
      <c r="L151" s="53">
        <f>SUM(E151,G151)</f>
        <v>157</v>
      </c>
      <c r="M151" s="50">
        <v>9</v>
      </c>
      <c r="N151" s="92"/>
      <c r="O151">
        <f>L147</f>
        <v>0</v>
      </c>
    </row>
    <row r="152" spans="1:15" ht="18.75" x14ac:dyDescent="0.25">
      <c r="A152" s="33">
        <v>2</v>
      </c>
      <c r="B152" s="83"/>
      <c r="C152" s="34" t="s">
        <v>412</v>
      </c>
      <c r="D152" s="70">
        <v>8.1999999999999993</v>
      </c>
      <c r="E152" s="51">
        <v>146</v>
      </c>
      <c r="F152" s="33">
        <v>371</v>
      </c>
      <c r="G152" s="51">
        <v>41</v>
      </c>
      <c r="H152" s="63"/>
      <c r="I152" s="63"/>
      <c r="J152" s="63"/>
      <c r="K152" s="63"/>
      <c r="L152" s="53">
        <f t="shared" ref="L152:L153" si="10">SUM(E152,G152)</f>
        <v>187</v>
      </c>
      <c r="M152" s="50">
        <v>3</v>
      </c>
      <c r="N152" s="93"/>
      <c r="O152">
        <f>L147</f>
        <v>0</v>
      </c>
    </row>
    <row r="153" spans="1:15" ht="18.75" x14ac:dyDescent="0.25">
      <c r="A153" s="33">
        <v>3</v>
      </c>
      <c r="B153" s="84"/>
      <c r="C153" s="34" t="s">
        <v>413</v>
      </c>
      <c r="D153" s="70">
        <v>9.5</v>
      </c>
      <c r="E153" s="51">
        <v>111</v>
      </c>
      <c r="F153" s="33">
        <v>324</v>
      </c>
      <c r="G153" s="51">
        <v>28</v>
      </c>
      <c r="H153" s="63"/>
      <c r="I153" s="63"/>
      <c r="J153" s="63"/>
      <c r="K153" s="63"/>
      <c r="L153" s="53">
        <f t="shared" si="10"/>
        <v>139</v>
      </c>
      <c r="M153" s="50">
        <v>18</v>
      </c>
      <c r="N153" s="93"/>
      <c r="O153">
        <f>L147</f>
        <v>0</v>
      </c>
    </row>
    <row r="154" spans="1:15" ht="18.75" x14ac:dyDescent="0.25">
      <c r="A154" s="33">
        <v>4</v>
      </c>
      <c r="B154" s="82" t="s">
        <v>365</v>
      </c>
      <c r="C154" s="34" t="s">
        <v>414</v>
      </c>
      <c r="D154" s="71"/>
      <c r="E154" s="63"/>
      <c r="F154" s="63"/>
      <c r="G154" s="63"/>
      <c r="H154" s="33" t="s">
        <v>514</v>
      </c>
      <c r="I154" s="51">
        <v>68</v>
      </c>
      <c r="J154" s="33">
        <v>19</v>
      </c>
      <c r="K154" s="51">
        <v>32</v>
      </c>
      <c r="L154" s="53">
        <f>SUM(I154,K154)</f>
        <v>100</v>
      </c>
      <c r="M154" s="50">
        <v>13</v>
      </c>
      <c r="N154" s="93"/>
      <c r="O154">
        <f>L147</f>
        <v>0</v>
      </c>
    </row>
    <row r="155" spans="1:15" ht="18.75" x14ac:dyDescent="0.25">
      <c r="A155" s="33">
        <v>5</v>
      </c>
      <c r="B155" s="83"/>
      <c r="C155" s="34" t="s">
        <v>415</v>
      </c>
      <c r="D155" s="71"/>
      <c r="E155" s="63"/>
      <c r="F155" s="63"/>
      <c r="G155" s="63"/>
      <c r="H155" s="33" t="s">
        <v>515</v>
      </c>
      <c r="I155" s="51">
        <v>76</v>
      </c>
      <c r="J155" s="33">
        <v>17</v>
      </c>
      <c r="K155" s="51">
        <v>27</v>
      </c>
      <c r="L155" s="53">
        <f t="shared" ref="L155:L156" si="11">SUM(I155,K155)</f>
        <v>103</v>
      </c>
      <c r="M155" s="50">
        <v>10</v>
      </c>
      <c r="N155" s="93"/>
      <c r="O155">
        <f>L147</f>
        <v>0</v>
      </c>
    </row>
    <row r="156" spans="1:15" ht="18.75" x14ac:dyDescent="0.25">
      <c r="A156" s="33">
        <v>6</v>
      </c>
      <c r="B156" s="84"/>
      <c r="C156" s="34" t="s">
        <v>416</v>
      </c>
      <c r="D156" s="71"/>
      <c r="E156" s="63"/>
      <c r="F156" s="63"/>
      <c r="G156" s="63"/>
      <c r="H156" s="33" t="s">
        <v>514</v>
      </c>
      <c r="I156" s="51">
        <v>68</v>
      </c>
      <c r="J156" s="33">
        <v>20</v>
      </c>
      <c r="K156" s="51">
        <v>34</v>
      </c>
      <c r="L156" s="53">
        <f t="shared" si="11"/>
        <v>102</v>
      </c>
      <c r="M156" s="50">
        <v>11</v>
      </c>
      <c r="N156" s="93"/>
      <c r="O156">
        <f>L147</f>
        <v>0</v>
      </c>
    </row>
    <row r="157" spans="1:15" ht="20.25" x14ac:dyDescent="0.25">
      <c r="A157" s="95" t="s">
        <v>338</v>
      </c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7">
        <f>SUM(L151:L153,L155)</f>
        <v>586</v>
      </c>
      <c r="M157" s="98"/>
      <c r="N157" s="94"/>
    </row>
    <row r="159" spans="1:15" ht="16.5" x14ac:dyDescent="0.25">
      <c r="C159" s="35" t="s">
        <v>342</v>
      </c>
      <c r="D159" s="35"/>
      <c r="E159" s="35"/>
      <c r="I159" s="85"/>
      <c r="J159" s="85"/>
      <c r="K159" s="85"/>
    </row>
    <row r="160" spans="1:15" ht="16.5" x14ac:dyDescent="0.25">
      <c r="C160" s="35"/>
      <c r="D160" s="35"/>
      <c r="E160" s="35"/>
    </row>
    <row r="161" spans="1:14" ht="16.5" x14ac:dyDescent="0.25">
      <c r="C161" s="35" t="s">
        <v>343</v>
      </c>
      <c r="D161" s="35"/>
      <c r="E161" s="35"/>
      <c r="I161" s="44"/>
      <c r="J161" s="44"/>
      <c r="K161" s="44"/>
    </row>
    <row r="162" spans="1:14" ht="30" customHeight="1" x14ac:dyDescent="0.25">
      <c r="A162" s="81" t="s">
        <v>374</v>
      </c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</row>
    <row r="163" spans="1:14" x14ac:dyDescent="0.25">
      <c r="A163" s="80" t="s">
        <v>375</v>
      </c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</row>
    <row r="164" spans="1:14" ht="33.75" customHeight="1" x14ac:dyDescent="0.25">
      <c r="A164" s="86" t="s">
        <v>333</v>
      </c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</row>
    <row r="165" spans="1:14" ht="18.75" x14ac:dyDescent="0.25">
      <c r="A165" s="87" t="s">
        <v>330</v>
      </c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</row>
    <row r="166" spans="1:14" ht="18.75" x14ac:dyDescent="0.25">
      <c r="A166" s="105" t="s">
        <v>371</v>
      </c>
      <c r="B166" s="105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</row>
    <row r="167" spans="1:14" ht="18.75" customHeight="1" x14ac:dyDescent="0.25">
      <c r="A167" s="87" t="s">
        <v>366</v>
      </c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</row>
    <row r="168" spans="1:14" ht="18.75" x14ac:dyDescent="0.25">
      <c r="A168" s="88" t="s">
        <v>352</v>
      </c>
      <c r="B168" s="88"/>
      <c r="C168" s="88"/>
      <c r="D168" s="88"/>
      <c r="E168" s="88"/>
      <c r="F168" s="88"/>
      <c r="G168" s="88"/>
      <c r="H168" s="88"/>
      <c r="I168" s="88"/>
      <c r="J168" s="88"/>
      <c r="K168" s="88"/>
      <c r="L168" s="88"/>
      <c r="M168" s="88"/>
      <c r="N168" s="88"/>
    </row>
    <row r="169" spans="1:14" ht="18.75" x14ac:dyDescent="0.25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</row>
    <row r="170" spans="1:14" ht="18.75" x14ac:dyDescent="0.25">
      <c r="A170" s="89" t="s">
        <v>331</v>
      </c>
      <c r="B170" s="89"/>
      <c r="C170" s="89"/>
      <c r="D170" s="29"/>
      <c r="E170" s="29"/>
      <c r="F170" s="30"/>
      <c r="G170" s="30"/>
      <c r="H170" s="30"/>
      <c r="I170" s="30"/>
      <c r="J170" s="30"/>
      <c r="K170" s="30"/>
      <c r="L170" s="30"/>
    </row>
    <row r="171" spans="1:14" ht="18.75" x14ac:dyDescent="0.25">
      <c r="A171" s="89" t="s">
        <v>332</v>
      </c>
      <c r="B171" s="89"/>
      <c r="C171" s="89"/>
      <c r="D171" s="29"/>
      <c r="E171" s="29"/>
      <c r="F171" s="29"/>
      <c r="G171" s="29"/>
      <c r="H171" s="29"/>
      <c r="I171" s="29"/>
      <c r="J171" s="29"/>
      <c r="K171" s="29"/>
      <c r="L171" s="29"/>
    </row>
    <row r="172" spans="1:14" ht="18.75" x14ac:dyDescent="0.25">
      <c r="A172" s="89"/>
      <c r="B172" s="89"/>
      <c r="C172" s="89"/>
      <c r="D172" s="29"/>
      <c r="E172" s="29"/>
      <c r="F172" s="30"/>
      <c r="G172" s="30"/>
      <c r="H172" s="30"/>
      <c r="I172" s="30"/>
      <c r="J172" s="30"/>
      <c r="K172" s="30"/>
      <c r="L172" s="30"/>
    </row>
    <row r="173" spans="1:14" ht="18.75" x14ac:dyDescent="0.25">
      <c r="A173" s="106" t="s">
        <v>417</v>
      </c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</row>
    <row r="175" spans="1:14" ht="46.5" customHeight="1" x14ac:dyDescent="0.25">
      <c r="A175" s="99" t="s">
        <v>336</v>
      </c>
      <c r="B175" s="101" t="s">
        <v>363</v>
      </c>
      <c r="C175" s="100" t="s">
        <v>346</v>
      </c>
      <c r="D175" s="99" t="s">
        <v>340</v>
      </c>
      <c r="E175" s="99"/>
      <c r="F175" s="99" t="s">
        <v>344</v>
      </c>
      <c r="G175" s="99"/>
      <c r="H175" s="99" t="s">
        <v>353</v>
      </c>
      <c r="I175" s="99"/>
      <c r="J175" s="99" t="s">
        <v>339</v>
      </c>
      <c r="K175" s="99"/>
      <c r="L175" s="103" t="s">
        <v>341</v>
      </c>
      <c r="M175" s="90" t="s">
        <v>334</v>
      </c>
      <c r="N175" s="90" t="s">
        <v>335</v>
      </c>
    </row>
    <row r="176" spans="1:14" ht="16.5" x14ac:dyDescent="0.25">
      <c r="A176" s="99"/>
      <c r="B176" s="102"/>
      <c r="C176" s="100"/>
      <c r="D176" s="31" t="s">
        <v>337</v>
      </c>
      <c r="E176" s="32" t="s">
        <v>15</v>
      </c>
      <c r="F176" s="31" t="s">
        <v>337</v>
      </c>
      <c r="G176" s="32" t="s">
        <v>15</v>
      </c>
      <c r="H176" s="31" t="s">
        <v>337</v>
      </c>
      <c r="I176" s="32" t="s">
        <v>15</v>
      </c>
      <c r="J176" s="31" t="s">
        <v>337</v>
      </c>
      <c r="K176" s="32" t="s">
        <v>15</v>
      </c>
      <c r="L176" s="103"/>
      <c r="M176" s="91"/>
      <c r="N176" s="91"/>
    </row>
    <row r="177" spans="1:15" ht="18.75" x14ac:dyDescent="0.25">
      <c r="A177" s="33">
        <v>2</v>
      </c>
      <c r="B177" s="82" t="s">
        <v>364</v>
      </c>
      <c r="C177" s="34" t="s">
        <v>418</v>
      </c>
      <c r="D177" s="33">
        <v>10.6</v>
      </c>
      <c r="E177" s="51">
        <v>78</v>
      </c>
      <c r="F177" s="33">
        <v>310</v>
      </c>
      <c r="G177" s="51">
        <v>25</v>
      </c>
      <c r="H177" s="63"/>
      <c r="I177" s="63"/>
      <c r="J177" s="63"/>
      <c r="K177" s="63"/>
      <c r="L177" s="53">
        <f>SUM(E177,G177)</f>
        <v>103</v>
      </c>
      <c r="M177" s="50">
        <v>36</v>
      </c>
      <c r="N177" s="92"/>
      <c r="O177">
        <f>L173</f>
        <v>0</v>
      </c>
    </row>
    <row r="178" spans="1:15" ht="18.75" x14ac:dyDescent="0.25">
      <c r="A178" s="33">
        <v>4</v>
      </c>
      <c r="B178" s="83"/>
      <c r="C178" s="34" t="s">
        <v>419</v>
      </c>
      <c r="D178" s="33">
        <v>10.4</v>
      </c>
      <c r="E178" s="51">
        <v>84</v>
      </c>
      <c r="F178" s="33">
        <v>268</v>
      </c>
      <c r="G178" s="51">
        <v>14</v>
      </c>
      <c r="H178" s="63"/>
      <c r="I178" s="63"/>
      <c r="J178" s="63"/>
      <c r="K178" s="63"/>
      <c r="L178" s="53">
        <f t="shared" ref="L178:L179" si="12">SUM(E178,G178)</f>
        <v>98</v>
      </c>
      <c r="M178" s="50">
        <v>38</v>
      </c>
      <c r="N178" s="93"/>
      <c r="O178">
        <f>L173</f>
        <v>0</v>
      </c>
    </row>
    <row r="179" spans="1:15" ht="18.75" x14ac:dyDescent="0.25">
      <c r="A179" s="33">
        <v>6</v>
      </c>
      <c r="B179" s="84"/>
      <c r="C179" s="34" t="s">
        <v>420</v>
      </c>
      <c r="D179" s="33">
        <v>10.8</v>
      </c>
      <c r="E179" s="51">
        <v>72</v>
      </c>
      <c r="F179" s="33">
        <v>262</v>
      </c>
      <c r="G179" s="51">
        <v>13</v>
      </c>
      <c r="H179" s="63"/>
      <c r="I179" s="63"/>
      <c r="J179" s="63"/>
      <c r="K179" s="63"/>
      <c r="L179" s="53">
        <f t="shared" si="12"/>
        <v>85</v>
      </c>
      <c r="M179" s="50">
        <v>42</v>
      </c>
      <c r="N179" s="93"/>
      <c r="O179">
        <f>L173</f>
        <v>0</v>
      </c>
    </row>
    <row r="180" spans="1:15" ht="18.75" x14ac:dyDescent="0.25">
      <c r="A180" s="33">
        <v>1</v>
      </c>
      <c r="B180" s="82" t="s">
        <v>365</v>
      </c>
      <c r="C180" s="34" t="s">
        <v>421</v>
      </c>
      <c r="D180" s="63"/>
      <c r="E180" s="63"/>
      <c r="F180" s="63"/>
      <c r="G180" s="63"/>
      <c r="H180" s="33" t="s">
        <v>542</v>
      </c>
      <c r="I180" s="51">
        <v>34</v>
      </c>
      <c r="J180" s="33">
        <v>19</v>
      </c>
      <c r="K180" s="51">
        <v>32</v>
      </c>
      <c r="L180" s="53">
        <f>SUM(I180,K180)</f>
        <v>66</v>
      </c>
      <c r="M180" s="50">
        <v>23</v>
      </c>
      <c r="N180" s="93"/>
      <c r="O180">
        <f>L173</f>
        <v>0</v>
      </c>
    </row>
    <row r="181" spans="1:15" ht="18.75" x14ac:dyDescent="0.25">
      <c r="A181" s="33">
        <v>3</v>
      </c>
      <c r="B181" s="83"/>
      <c r="C181" s="34" t="s">
        <v>422</v>
      </c>
      <c r="D181" s="63"/>
      <c r="E181" s="63"/>
      <c r="F181" s="63"/>
      <c r="G181" s="63"/>
      <c r="H181" s="33" t="s">
        <v>543</v>
      </c>
      <c r="I181" s="51">
        <v>15</v>
      </c>
      <c r="J181" s="33">
        <v>19</v>
      </c>
      <c r="K181" s="51">
        <v>32</v>
      </c>
      <c r="L181" s="53">
        <f t="shared" ref="L181:L182" si="13">SUM(I181,K181)</f>
        <v>47</v>
      </c>
      <c r="M181" s="50">
        <v>30</v>
      </c>
      <c r="N181" s="93"/>
      <c r="O181">
        <f>L173</f>
        <v>0</v>
      </c>
    </row>
    <row r="182" spans="1:15" ht="18.75" x14ac:dyDescent="0.25">
      <c r="A182" s="33">
        <v>5</v>
      </c>
      <c r="B182" s="84"/>
      <c r="C182" s="34" t="s">
        <v>423</v>
      </c>
      <c r="D182" s="63"/>
      <c r="E182" s="63"/>
      <c r="F182" s="63"/>
      <c r="G182" s="63"/>
      <c r="H182" s="33" t="s">
        <v>544</v>
      </c>
      <c r="I182" s="51">
        <v>20</v>
      </c>
      <c r="J182" s="33">
        <v>17</v>
      </c>
      <c r="K182" s="51">
        <v>27</v>
      </c>
      <c r="L182" s="53">
        <f t="shared" si="13"/>
        <v>47</v>
      </c>
      <c r="M182" s="50">
        <v>30</v>
      </c>
      <c r="N182" s="93"/>
      <c r="O182">
        <f>L173</f>
        <v>0</v>
      </c>
    </row>
    <row r="183" spans="1:15" ht="20.25" x14ac:dyDescent="0.25">
      <c r="A183" s="95" t="s">
        <v>338</v>
      </c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7">
        <f>SUM(L177:L180)</f>
        <v>352</v>
      </c>
      <c r="M183" s="98"/>
      <c r="N183" s="94"/>
    </row>
    <row r="186" spans="1:15" ht="16.5" x14ac:dyDescent="0.25">
      <c r="C186" s="35" t="s">
        <v>342</v>
      </c>
      <c r="D186" s="35"/>
      <c r="E186" s="35"/>
      <c r="I186" s="85"/>
      <c r="J186" s="85"/>
      <c r="K186" s="85"/>
    </row>
    <row r="187" spans="1:15" ht="16.5" x14ac:dyDescent="0.25">
      <c r="C187" s="35"/>
      <c r="D187" s="35"/>
      <c r="E187" s="35"/>
    </row>
    <row r="188" spans="1:15" ht="16.5" x14ac:dyDescent="0.25">
      <c r="C188" s="35" t="s">
        <v>343</v>
      </c>
      <c r="D188" s="35"/>
      <c r="E188" s="35"/>
      <c r="I188" s="44"/>
      <c r="J188" s="44"/>
      <c r="K188" s="44"/>
    </row>
    <row r="189" spans="1:15" ht="30" customHeight="1" x14ac:dyDescent="0.25">
      <c r="A189" s="81" t="s">
        <v>374</v>
      </c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</row>
    <row r="190" spans="1:15" x14ac:dyDescent="0.25">
      <c r="A190" s="80" t="s">
        <v>375</v>
      </c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</row>
    <row r="191" spans="1:15" ht="33.75" customHeight="1" x14ac:dyDescent="0.25">
      <c r="A191" s="86" t="s">
        <v>333</v>
      </c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</row>
    <row r="192" spans="1:15" ht="18.75" x14ac:dyDescent="0.25">
      <c r="A192" s="87" t="s">
        <v>330</v>
      </c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</row>
    <row r="193" spans="1:15" ht="18.75" x14ac:dyDescent="0.25">
      <c r="A193" s="105" t="s">
        <v>371</v>
      </c>
      <c r="B193" s="105"/>
      <c r="C193" s="105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</row>
    <row r="194" spans="1:15" ht="18.75" customHeight="1" x14ac:dyDescent="0.25">
      <c r="A194" s="87" t="s">
        <v>366</v>
      </c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</row>
    <row r="195" spans="1:15" ht="18.75" x14ac:dyDescent="0.25">
      <c r="A195" s="88" t="s">
        <v>352</v>
      </c>
      <c r="B195" s="88"/>
      <c r="C195" s="88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</row>
    <row r="196" spans="1:15" ht="18.75" x14ac:dyDescent="0.25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</row>
    <row r="197" spans="1:15" ht="18.75" x14ac:dyDescent="0.25">
      <c r="A197" s="89" t="s">
        <v>331</v>
      </c>
      <c r="B197" s="89"/>
      <c r="C197" s="89"/>
      <c r="D197" s="29"/>
      <c r="E197" s="29"/>
      <c r="F197" s="30"/>
      <c r="G197" s="30"/>
      <c r="H197" s="30"/>
      <c r="I197" s="30"/>
      <c r="J197" s="30"/>
      <c r="K197" s="30"/>
      <c r="L197" s="30"/>
    </row>
    <row r="198" spans="1:15" ht="18.75" x14ac:dyDescent="0.25">
      <c r="A198" s="89" t="s">
        <v>332</v>
      </c>
      <c r="B198" s="89"/>
      <c r="C198" s="89"/>
      <c r="D198" s="29"/>
      <c r="E198" s="29"/>
      <c r="F198" s="29"/>
      <c r="G198" s="29"/>
      <c r="H198" s="29"/>
      <c r="I198" s="29"/>
      <c r="J198" s="29"/>
      <c r="K198" s="29"/>
      <c r="L198" s="29"/>
    </row>
    <row r="199" spans="1:15" ht="18.75" x14ac:dyDescent="0.25">
      <c r="A199" s="89"/>
      <c r="B199" s="89"/>
      <c r="C199" s="89"/>
      <c r="D199" s="29"/>
      <c r="E199" s="29"/>
      <c r="F199" s="30"/>
      <c r="G199" s="30"/>
      <c r="H199" s="30"/>
      <c r="I199" s="30"/>
      <c r="J199" s="30"/>
      <c r="K199" s="30"/>
      <c r="L199" s="30"/>
    </row>
    <row r="200" spans="1:15" ht="18.75" x14ac:dyDescent="0.25">
      <c r="A200" s="106" t="s">
        <v>424</v>
      </c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</row>
    <row r="202" spans="1:15" ht="46.5" customHeight="1" x14ac:dyDescent="0.25">
      <c r="A202" s="99" t="s">
        <v>336</v>
      </c>
      <c r="B202" s="101" t="s">
        <v>363</v>
      </c>
      <c r="C202" s="100" t="s">
        <v>346</v>
      </c>
      <c r="D202" s="99" t="s">
        <v>340</v>
      </c>
      <c r="E202" s="99"/>
      <c r="F202" s="99" t="s">
        <v>344</v>
      </c>
      <c r="G202" s="99"/>
      <c r="H202" s="99" t="s">
        <v>353</v>
      </c>
      <c r="I202" s="99"/>
      <c r="J202" s="99" t="s">
        <v>339</v>
      </c>
      <c r="K202" s="99"/>
      <c r="L202" s="103" t="s">
        <v>341</v>
      </c>
      <c r="M202" s="90" t="s">
        <v>334</v>
      </c>
      <c r="N202" s="90" t="s">
        <v>335</v>
      </c>
    </row>
    <row r="203" spans="1:15" ht="16.5" x14ac:dyDescent="0.25">
      <c r="A203" s="99"/>
      <c r="B203" s="102"/>
      <c r="C203" s="100"/>
      <c r="D203" s="31" t="s">
        <v>337</v>
      </c>
      <c r="E203" s="32" t="s">
        <v>15</v>
      </c>
      <c r="F203" s="31" t="s">
        <v>337</v>
      </c>
      <c r="G203" s="32" t="s">
        <v>15</v>
      </c>
      <c r="H203" s="31" t="s">
        <v>337</v>
      </c>
      <c r="I203" s="32" t="s">
        <v>15</v>
      </c>
      <c r="J203" s="31" t="s">
        <v>337</v>
      </c>
      <c r="K203" s="32" t="s">
        <v>15</v>
      </c>
      <c r="L203" s="103"/>
      <c r="M203" s="91"/>
      <c r="N203" s="91"/>
    </row>
    <row r="204" spans="1:15" ht="18.75" x14ac:dyDescent="0.25">
      <c r="A204" s="33">
        <v>2</v>
      </c>
      <c r="B204" s="82" t="s">
        <v>364</v>
      </c>
      <c r="C204" s="34" t="s">
        <v>425</v>
      </c>
      <c r="D204" s="33">
        <v>9.8000000000000007</v>
      </c>
      <c r="E204" s="51">
        <v>102</v>
      </c>
      <c r="F204" s="33">
        <v>280</v>
      </c>
      <c r="G204" s="51">
        <v>17</v>
      </c>
      <c r="H204" s="63"/>
      <c r="I204" s="63"/>
      <c r="J204" s="63"/>
      <c r="K204" s="63"/>
      <c r="L204" s="53">
        <f>SUM(E204,G204)</f>
        <v>119</v>
      </c>
      <c r="M204" s="50">
        <v>25</v>
      </c>
      <c r="N204" s="92"/>
      <c r="O204">
        <f>L200</f>
        <v>0</v>
      </c>
    </row>
    <row r="205" spans="1:15" ht="18.75" x14ac:dyDescent="0.25">
      <c r="A205" s="33">
        <v>3</v>
      </c>
      <c r="B205" s="83"/>
      <c r="C205" s="34" t="s">
        <v>426</v>
      </c>
      <c r="D205" s="33">
        <v>10.4</v>
      </c>
      <c r="E205" s="51">
        <v>84</v>
      </c>
      <c r="F205" s="33">
        <v>300</v>
      </c>
      <c r="G205" s="51">
        <v>20</v>
      </c>
      <c r="H205" s="63"/>
      <c r="I205" s="63"/>
      <c r="J205" s="63"/>
      <c r="K205" s="63"/>
      <c r="L205" s="53">
        <f t="shared" ref="L205:L206" si="14">SUM(E205,G205)</f>
        <v>104</v>
      </c>
      <c r="M205" s="50">
        <v>35</v>
      </c>
      <c r="N205" s="93"/>
      <c r="O205">
        <f>L200</f>
        <v>0</v>
      </c>
    </row>
    <row r="206" spans="1:15" ht="18.75" x14ac:dyDescent="0.25">
      <c r="A206" s="33">
        <v>6</v>
      </c>
      <c r="B206" s="84"/>
      <c r="C206" s="34" t="s">
        <v>427</v>
      </c>
      <c r="D206" s="33">
        <v>9.5</v>
      </c>
      <c r="E206" s="51">
        <v>111</v>
      </c>
      <c r="F206" s="33">
        <v>349</v>
      </c>
      <c r="G206" s="51">
        <v>35</v>
      </c>
      <c r="H206" s="63"/>
      <c r="I206" s="63"/>
      <c r="J206" s="63"/>
      <c r="K206" s="63"/>
      <c r="L206" s="53">
        <f t="shared" si="14"/>
        <v>146</v>
      </c>
      <c r="M206" s="50">
        <v>14</v>
      </c>
      <c r="N206" s="93"/>
      <c r="O206">
        <f>L200</f>
        <v>0</v>
      </c>
    </row>
    <row r="207" spans="1:15" ht="18.75" x14ac:dyDescent="0.25">
      <c r="A207" s="33">
        <v>4</v>
      </c>
      <c r="B207" s="82" t="s">
        <v>365</v>
      </c>
      <c r="C207" s="34" t="s">
        <v>428</v>
      </c>
      <c r="D207" s="63"/>
      <c r="E207" s="63"/>
      <c r="F207" s="63"/>
      <c r="G207" s="63"/>
      <c r="H207" s="33" t="s">
        <v>545</v>
      </c>
      <c r="I207" s="51">
        <v>62</v>
      </c>
      <c r="J207" s="33">
        <v>14</v>
      </c>
      <c r="K207" s="51">
        <v>19</v>
      </c>
      <c r="L207" s="53">
        <f>SUM(I207,K207)</f>
        <v>81</v>
      </c>
      <c r="M207" s="50">
        <v>18</v>
      </c>
      <c r="N207" s="93"/>
      <c r="O207">
        <f>L200</f>
        <v>0</v>
      </c>
    </row>
    <row r="208" spans="1:15" ht="18.75" x14ac:dyDescent="0.25">
      <c r="A208" s="33">
        <v>5</v>
      </c>
      <c r="B208" s="83"/>
      <c r="C208" s="34" t="s">
        <v>429</v>
      </c>
      <c r="D208" s="63"/>
      <c r="E208" s="63"/>
      <c r="F208" s="63"/>
      <c r="G208" s="63"/>
      <c r="H208" s="33" t="s">
        <v>546</v>
      </c>
      <c r="I208" s="51">
        <v>0</v>
      </c>
      <c r="J208" s="33">
        <v>17</v>
      </c>
      <c r="K208" s="51">
        <v>27</v>
      </c>
      <c r="L208" s="53">
        <f t="shared" ref="L208:L209" si="15">SUM(I208,K208)</f>
        <v>27</v>
      </c>
      <c r="M208" s="50">
        <v>43</v>
      </c>
      <c r="N208" s="93"/>
      <c r="O208">
        <f>L200</f>
        <v>0</v>
      </c>
    </row>
    <row r="209" spans="1:15" ht="18.75" x14ac:dyDescent="0.25">
      <c r="A209" s="33">
        <v>7</v>
      </c>
      <c r="B209" s="84"/>
      <c r="C209" s="34" t="s">
        <v>430</v>
      </c>
      <c r="D209" s="63"/>
      <c r="E209" s="63"/>
      <c r="F209" s="63"/>
      <c r="G209" s="63"/>
      <c r="H209" s="33" t="s">
        <v>547</v>
      </c>
      <c r="I209" s="51">
        <v>32</v>
      </c>
      <c r="J209" s="33">
        <v>14</v>
      </c>
      <c r="K209" s="51">
        <v>19</v>
      </c>
      <c r="L209" s="53">
        <f t="shared" si="15"/>
        <v>51</v>
      </c>
      <c r="M209" s="50">
        <v>27</v>
      </c>
      <c r="N209" s="93"/>
      <c r="O209">
        <f>L200</f>
        <v>0</v>
      </c>
    </row>
    <row r="210" spans="1:15" ht="20.25" x14ac:dyDescent="0.25">
      <c r="A210" s="95" t="s">
        <v>338</v>
      </c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7">
        <f>SUM(L204:L207)</f>
        <v>450</v>
      </c>
      <c r="M210" s="98"/>
      <c r="N210" s="94"/>
    </row>
    <row r="213" spans="1:15" ht="16.5" x14ac:dyDescent="0.25">
      <c r="C213" s="35" t="s">
        <v>342</v>
      </c>
      <c r="D213" s="35"/>
      <c r="E213" s="35"/>
      <c r="I213" s="85"/>
      <c r="J213" s="85"/>
      <c r="K213" s="85"/>
    </row>
    <row r="214" spans="1:15" ht="16.5" x14ac:dyDescent="0.25">
      <c r="C214" s="35"/>
      <c r="D214" s="35"/>
      <c r="E214" s="35"/>
    </row>
    <row r="215" spans="1:15" ht="16.5" x14ac:dyDescent="0.25">
      <c r="C215" s="35" t="s">
        <v>343</v>
      </c>
      <c r="D215" s="35"/>
      <c r="E215" s="35"/>
      <c r="I215" s="44"/>
      <c r="J215" s="44"/>
      <c r="K215" s="44"/>
    </row>
    <row r="216" spans="1:15" ht="30" customHeight="1" x14ac:dyDescent="0.25">
      <c r="A216" s="81" t="s">
        <v>374</v>
      </c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</row>
    <row r="217" spans="1:15" x14ac:dyDescent="0.25">
      <c r="A217" s="80" t="s">
        <v>375</v>
      </c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</row>
    <row r="218" spans="1:15" ht="33" customHeight="1" x14ac:dyDescent="0.25">
      <c r="A218" s="86" t="s">
        <v>333</v>
      </c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</row>
    <row r="219" spans="1:15" ht="18.75" x14ac:dyDescent="0.25">
      <c r="A219" s="87" t="s">
        <v>330</v>
      </c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7"/>
    </row>
    <row r="220" spans="1:15" ht="18.75" x14ac:dyDescent="0.25">
      <c r="A220" s="105" t="s">
        <v>371</v>
      </c>
      <c r="B220" s="105"/>
      <c r="C220" s="105"/>
      <c r="D220" s="105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</row>
    <row r="221" spans="1:15" ht="18.75" customHeight="1" x14ac:dyDescent="0.25">
      <c r="A221" s="87" t="s">
        <v>366</v>
      </c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</row>
    <row r="222" spans="1:15" ht="18.75" x14ac:dyDescent="0.25">
      <c r="A222" s="88" t="s">
        <v>352</v>
      </c>
      <c r="B222" s="88"/>
      <c r="C222" s="88"/>
      <c r="D222" s="88"/>
      <c r="E222" s="88"/>
      <c r="F222" s="88"/>
      <c r="G222" s="88"/>
      <c r="H222" s="88"/>
      <c r="I222" s="88"/>
      <c r="J222" s="88"/>
      <c r="K222" s="88"/>
      <c r="L222" s="88"/>
      <c r="M222" s="88"/>
      <c r="N222" s="88"/>
    </row>
    <row r="223" spans="1:15" ht="18.75" x14ac:dyDescent="0.25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</row>
    <row r="224" spans="1:15" ht="18.75" x14ac:dyDescent="0.25">
      <c r="A224" s="89" t="s">
        <v>331</v>
      </c>
      <c r="B224" s="89"/>
      <c r="C224" s="89"/>
      <c r="D224" s="29"/>
      <c r="E224" s="29"/>
      <c r="F224" s="30"/>
      <c r="G224" s="30"/>
      <c r="H224" s="30"/>
      <c r="I224" s="30"/>
      <c r="J224" s="30"/>
      <c r="K224" s="30"/>
      <c r="L224" s="30"/>
    </row>
    <row r="225" spans="1:15" ht="18.75" x14ac:dyDescent="0.25">
      <c r="A225" s="89" t="s">
        <v>332</v>
      </c>
      <c r="B225" s="89"/>
      <c r="C225" s="89"/>
      <c r="D225" s="29"/>
      <c r="E225" s="29"/>
      <c r="F225" s="29"/>
      <c r="G225" s="29"/>
      <c r="H225" s="29"/>
      <c r="I225" s="29"/>
      <c r="J225" s="29"/>
      <c r="K225" s="29"/>
      <c r="L225" s="29"/>
    </row>
    <row r="226" spans="1:15" ht="18.75" x14ac:dyDescent="0.25">
      <c r="A226" s="89"/>
      <c r="B226" s="89"/>
      <c r="C226" s="89"/>
      <c r="D226" s="29"/>
      <c r="E226" s="29"/>
      <c r="F226" s="30"/>
      <c r="G226" s="30"/>
      <c r="H226" s="30"/>
      <c r="I226" s="30"/>
      <c r="J226" s="30"/>
      <c r="K226" s="30"/>
      <c r="L226" s="30"/>
    </row>
    <row r="227" spans="1:15" ht="18.75" x14ac:dyDescent="0.25">
      <c r="A227" s="106" t="s">
        <v>431</v>
      </c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</row>
    <row r="229" spans="1:15" ht="46.5" customHeight="1" x14ac:dyDescent="0.25">
      <c r="A229" s="99" t="s">
        <v>336</v>
      </c>
      <c r="B229" s="101" t="s">
        <v>363</v>
      </c>
      <c r="C229" s="100" t="s">
        <v>346</v>
      </c>
      <c r="D229" s="99" t="s">
        <v>340</v>
      </c>
      <c r="E229" s="99"/>
      <c r="F229" s="99" t="s">
        <v>344</v>
      </c>
      <c r="G229" s="99"/>
      <c r="H229" s="99" t="s">
        <v>353</v>
      </c>
      <c r="I229" s="99"/>
      <c r="J229" s="99" t="s">
        <v>339</v>
      </c>
      <c r="K229" s="99"/>
      <c r="L229" s="103" t="s">
        <v>341</v>
      </c>
      <c r="M229" s="90" t="s">
        <v>334</v>
      </c>
      <c r="N229" s="90" t="s">
        <v>335</v>
      </c>
    </row>
    <row r="230" spans="1:15" ht="16.5" x14ac:dyDescent="0.25">
      <c r="A230" s="99"/>
      <c r="B230" s="102"/>
      <c r="C230" s="100"/>
      <c r="D230" s="31" t="s">
        <v>337</v>
      </c>
      <c r="E230" s="32" t="s">
        <v>15</v>
      </c>
      <c r="F230" s="31" t="s">
        <v>337</v>
      </c>
      <c r="G230" s="32" t="s">
        <v>15</v>
      </c>
      <c r="H230" s="31" t="s">
        <v>337</v>
      </c>
      <c r="I230" s="32" t="s">
        <v>15</v>
      </c>
      <c r="J230" s="31" t="s">
        <v>337</v>
      </c>
      <c r="K230" s="32" t="s">
        <v>15</v>
      </c>
      <c r="L230" s="103"/>
      <c r="M230" s="91"/>
      <c r="N230" s="91"/>
    </row>
    <row r="231" spans="1:15" ht="18.75" x14ac:dyDescent="0.25">
      <c r="A231" s="33">
        <v>2</v>
      </c>
      <c r="B231" s="82" t="s">
        <v>364</v>
      </c>
      <c r="C231" s="34" t="s">
        <v>432</v>
      </c>
      <c r="D231" s="33">
        <v>9.5</v>
      </c>
      <c r="E231" s="51">
        <v>111</v>
      </c>
      <c r="F231" s="33">
        <v>346</v>
      </c>
      <c r="G231" s="51">
        <v>34</v>
      </c>
      <c r="H231" s="63"/>
      <c r="I231" s="63"/>
      <c r="J231" s="63"/>
      <c r="K231" s="63"/>
      <c r="L231" s="53">
        <f>SUM(E231,G231)</f>
        <v>145</v>
      </c>
      <c r="M231" s="50">
        <v>15</v>
      </c>
      <c r="N231" s="92"/>
      <c r="O231">
        <f>L227</f>
        <v>0</v>
      </c>
    </row>
    <row r="232" spans="1:15" ht="18.75" x14ac:dyDescent="0.25">
      <c r="A232" s="33">
        <v>3</v>
      </c>
      <c r="B232" s="83"/>
      <c r="C232" s="34" t="s">
        <v>433</v>
      </c>
      <c r="D232" s="33">
        <v>10.9</v>
      </c>
      <c r="E232" s="51">
        <v>69</v>
      </c>
      <c r="F232" s="33">
        <v>290</v>
      </c>
      <c r="G232" s="51">
        <v>20</v>
      </c>
      <c r="H232" s="63"/>
      <c r="I232" s="63"/>
      <c r="J232" s="63"/>
      <c r="K232" s="63"/>
      <c r="L232" s="53">
        <f t="shared" ref="L232:L233" si="16">SUM(E232,G232)</f>
        <v>89</v>
      </c>
      <c r="M232" s="50">
        <v>41</v>
      </c>
      <c r="N232" s="93"/>
      <c r="O232">
        <f>L227</f>
        <v>0</v>
      </c>
    </row>
    <row r="233" spans="1:15" ht="18.75" x14ac:dyDescent="0.25">
      <c r="A233" s="33">
        <v>4</v>
      </c>
      <c r="B233" s="84"/>
      <c r="C233" s="34" t="s">
        <v>434</v>
      </c>
      <c r="D233" s="33">
        <v>10.1</v>
      </c>
      <c r="E233" s="51">
        <v>93</v>
      </c>
      <c r="F233" s="33">
        <v>305</v>
      </c>
      <c r="G233" s="51">
        <v>24</v>
      </c>
      <c r="H233" s="63"/>
      <c r="I233" s="63"/>
      <c r="J233" s="63"/>
      <c r="K233" s="63"/>
      <c r="L233" s="53">
        <f t="shared" si="16"/>
        <v>117</v>
      </c>
      <c r="M233" s="50">
        <v>28</v>
      </c>
      <c r="N233" s="93"/>
      <c r="O233">
        <f>L227</f>
        <v>0</v>
      </c>
    </row>
    <row r="234" spans="1:15" ht="18.75" x14ac:dyDescent="0.25">
      <c r="A234" s="33">
        <v>1</v>
      </c>
      <c r="B234" s="82" t="s">
        <v>365</v>
      </c>
      <c r="C234" s="34" t="s">
        <v>435</v>
      </c>
      <c r="D234" s="63"/>
      <c r="E234" s="63"/>
      <c r="F234" s="63"/>
      <c r="G234" s="63"/>
      <c r="H234" s="33" t="s">
        <v>525</v>
      </c>
      <c r="I234" s="51">
        <v>88</v>
      </c>
      <c r="J234" s="33">
        <v>17</v>
      </c>
      <c r="K234" s="51">
        <v>27</v>
      </c>
      <c r="L234" s="53">
        <f>SUM(I234,K234)</f>
        <v>115</v>
      </c>
      <c r="M234" s="50">
        <v>6</v>
      </c>
      <c r="N234" s="93"/>
      <c r="O234">
        <f>L227</f>
        <v>0</v>
      </c>
    </row>
    <row r="235" spans="1:15" ht="18.75" x14ac:dyDescent="0.25">
      <c r="A235" s="33">
        <v>5</v>
      </c>
      <c r="B235" s="83"/>
      <c r="C235" s="34" t="s">
        <v>436</v>
      </c>
      <c r="D235" s="63"/>
      <c r="E235" s="63"/>
      <c r="F235" s="63"/>
      <c r="G235" s="63"/>
      <c r="H235" s="33" t="s">
        <v>526</v>
      </c>
      <c r="I235" s="51">
        <v>40</v>
      </c>
      <c r="J235" s="33">
        <v>19</v>
      </c>
      <c r="K235" s="51">
        <v>32</v>
      </c>
      <c r="L235" s="53">
        <f t="shared" ref="L235:L236" si="17">SUM(I235,K235)</f>
        <v>72</v>
      </c>
      <c r="M235" s="50">
        <v>21</v>
      </c>
      <c r="N235" s="93"/>
      <c r="O235">
        <f>L227</f>
        <v>0</v>
      </c>
    </row>
    <row r="236" spans="1:15" ht="18.75" x14ac:dyDescent="0.25">
      <c r="A236" s="33">
        <v>6</v>
      </c>
      <c r="B236" s="84"/>
      <c r="C236" s="34" t="s">
        <v>437</v>
      </c>
      <c r="D236" s="63"/>
      <c r="E236" s="63"/>
      <c r="F236" s="63"/>
      <c r="G236" s="63"/>
      <c r="H236" s="33" t="s">
        <v>527</v>
      </c>
      <c r="I236" s="51">
        <v>0</v>
      </c>
      <c r="J236" s="33">
        <v>19</v>
      </c>
      <c r="K236" s="51">
        <v>32</v>
      </c>
      <c r="L236" s="53">
        <f t="shared" si="17"/>
        <v>32</v>
      </c>
      <c r="M236" s="50">
        <v>37</v>
      </c>
      <c r="N236" s="93"/>
      <c r="O236">
        <f>L227</f>
        <v>0</v>
      </c>
    </row>
    <row r="237" spans="1:15" ht="20.25" x14ac:dyDescent="0.25">
      <c r="A237" s="95" t="s">
        <v>338</v>
      </c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7">
        <f>SUM(L231:L234)</f>
        <v>466</v>
      </c>
      <c r="M237" s="98"/>
      <c r="N237" s="94"/>
    </row>
    <row r="240" spans="1:15" ht="16.5" x14ac:dyDescent="0.25">
      <c r="C240" s="35" t="s">
        <v>342</v>
      </c>
      <c r="D240" s="35"/>
      <c r="E240" s="35"/>
      <c r="I240" s="85"/>
      <c r="J240" s="85"/>
      <c r="K240" s="85"/>
    </row>
    <row r="241" spans="1:14" ht="16.5" x14ac:dyDescent="0.25">
      <c r="C241" s="35"/>
      <c r="D241" s="35"/>
      <c r="E241" s="35"/>
    </row>
    <row r="242" spans="1:14" ht="16.5" x14ac:dyDescent="0.25">
      <c r="C242" s="35" t="s">
        <v>343</v>
      </c>
      <c r="D242" s="35"/>
      <c r="E242" s="35"/>
      <c r="I242" s="44"/>
      <c r="J242" s="44"/>
      <c r="K242" s="44"/>
    </row>
    <row r="243" spans="1:14" ht="30" customHeight="1" x14ac:dyDescent="0.25">
      <c r="A243" s="81" t="s">
        <v>374</v>
      </c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</row>
    <row r="244" spans="1:14" x14ac:dyDescent="0.25">
      <c r="A244" s="80" t="s">
        <v>375</v>
      </c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</row>
    <row r="245" spans="1:14" ht="33.75" customHeight="1" x14ac:dyDescent="0.25">
      <c r="A245" s="86" t="s">
        <v>333</v>
      </c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</row>
    <row r="246" spans="1:14" ht="18.75" x14ac:dyDescent="0.25">
      <c r="A246" s="87" t="s">
        <v>330</v>
      </c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  <c r="M246" s="87"/>
      <c r="N246" s="87"/>
    </row>
    <row r="247" spans="1:14" ht="18.75" x14ac:dyDescent="0.25">
      <c r="A247" s="105" t="s">
        <v>371</v>
      </c>
      <c r="B247" s="105"/>
      <c r="C247" s="105"/>
      <c r="D247" s="105"/>
      <c r="E247" s="105"/>
      <c r="F247" s="105"/>
      <c r="G247" s="105"/>
      <c r="H247" s="105"/>
      <c r="I247" s="105"/>
      <c r="J247" s="105"/>
      <c r="K247" s="105"/>
      <c r="L247" s="105"/>
      <c r="M247" s="105"/>
      <c r="N247" s="105"/>
    </row>
    <row r="248" spans="1:14" ht="18.75" customHeight="1" x14ac:dyDescent="0.25">
      <c r="A248" s="87" t="s">
        <v>366</v>
      </c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</row>
    <row r="249" spans="1:14" ht="18.75" x14ac:dyDescent="0.25">
      <c r="A249" s="88" t="s">
        <v>352</v>
      </c>
      <c r="B249" s="88"/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</row>
    <row r="250" spans="1:14" ht="18.75" x14ac:dyDescent="0.25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</row>
    <row r="251" spans="1:14" ht="18.75" x14ac:dyDescent="0.25">
      <c r="A251" s="89" t="s">
        <v>331</v>
      </c>
      <c r="B251" s="89"/>
      <c r="C251" s="89"/>
      <c r="D251" s="29"/>
      <c r="E251" s="29"/>
      <c r="F251" s="30"/>
      <c r="G251" s="30"/>
      <c r="H251" s="30"/>
      <c r="I251" s="30"/>
      <c r="J251" s="30"/>
      <c r="K251" s="30"/>
      <c r="L251" s="30"/>
    </row>
    <row r="252" spans="1:14" ht="18.75" x14ac:dyDescent="0.25">
      <c r="A252" s="89" t="s">
        <v>332</v>
      </c>
      <c r="B252" s="89"/>
      <c r="C252" s="89"/>
      <c r="D252" s="29"/>
      <c r="E252" s="29"/>
      <c r="F252" s="29"/>
      <c r="G252" s="29"/>
      <c r="H252" s="29"/>
      <c r="I252" s="29"/>
      <c r="J252" s="29"/>
      <c r="K252" s="29"/>
      <c r="L252" s="29"/>
    </row>
    <row r="253" spans="1:14" ht="18.75" x14ac:dyDescent="0.25">
      <c r="A253" s="89"/>
      <c r="B253" s="89"/>
      <c r="C253" s="89"/>
      <c r="D253" s="29"/>
      <c r="E253" s="29"/>
      <c r="F253" s="30"/>
      <c r="G253" s="30"/>
      <c r="H253" s="30"/>
      <c r="I253" s="30"/>
      <c r="J253" s="30"/>
      <c r="K253" s="30"/>
      <c r="L253" s="30"/>
    </row>
    <row r="254" spans="1:14" ht="18.75" x14ac:dyDescent="0.25">
      <c r="A254" s="106" t="s">
        <v>438</v>
      </c>
      <c r="B254" s="106"/>
      <c r="C254" s="106"/>
      <c r="D254" s="106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</row>
    <row r="256" spans="1:14" ht="46.5" customHeight="1" x14ac:dyDescent="0.25">
      <c r="A256" s="99" t="s">
        <v>336</v>
      </c>
      <c r="B256" s="101" t="s">
        <v>363</v>
      </c>
      <c r="C256" s="100" t="s">
        <v>346</v>
      </c>
      <c r="D256" s="99" t="s">
        <v>340</v>
      </c>
      <c r="E256" s="99"/>
      <c r="F256" s="99" t="s">
        <v>344</v>
      </c>
      <c r="G256" s="99"/>
      <c r="H256" s="99" t="s">
        <v>353</v>
      </c>
      <c r="I256" s="99"/>
      <c r="J256" s="99" t="s">
        <v>339</v>
      </c>
      <c r="K256" s="99"/>
      <c r="L256" s="103" t="s">
        <v>341</v>
      </c>
      <c r="M256" s="90" t="s">
        <v>334</v>
      </c>
      <c r="N256" s="90" t="s">
        <v>335</v>
      </c>
    </row>
    <row r="257" spans="1:15" ht="16.5" x14ac:dyDescent="0.25">
      <c r="A257" s="99"/>
      <c r="B257" s="102"/>
      <c r="C257" s="100"/>
      <c r="D257" s="31" t="s">
        <v>337</v>
      </c>
      <c r="E257" s="32" t="s">
        <v>15</v>
      </c>
      <c r="F257" s="31" t="s">
        <v>337</v>
      </c>
      <c r="G257" s="32" t="s">
        <v>15</v>
      </c>
      <c r="H257" s="31" t="s">
        <v>337</v>
      </c>
      <c r="I257" s="32" t="s">
        <v>15</v>
      </c>
      <c r="J257" s="31" t="s">
        <v>337</v>
      </c>
      <c r="K257" s="32" t="s">
        <v>15</v>
      </c>
      <c r="L257" s="103"/>
      <c r="M257" s="91"/>
      <c r="N257" s="91"/>
    </row>
    <row r="258" spans="1:15" ht="18.75" x14ac:dyDescent="0.25">
      <c r="A258" s="33">
        <v>6</v>
      </c>
      <c r="B258" s="82" t="s">
        <v>364</v>
      </c>
      <c r="C258" s="34" t="s">
        <v>440</v>
      </c>
      <c r="D258" s="33">
        <v>11.4</v>
      </c>
      <c r="E258" s="51">
        <v>54</v>
      </c>
      <c r="F258" s="33">
        <v>0</v>
      </c>
      <c r="G258" s="51">
        <v>0</v>
      </c>
      <c r="H258" s="63"/>
      <c r="I258" s="63"/>
      <c r="J258" s="63"/>
      <c r="K258" s="63"/>
      <c r="L258" s="53">
        <f>SUM(E258,G258)</f>
        <v>54</v>
      </c>
      <c r="M258" s="50">
        <v>51</v>
      </c>
      <c r="N258" s="92"/>
      <c r="O258">
        <f>L254</f>
        <v>0</v>
      </c>
    </row>
    <row r="259" spans="1:15" ht="18.75" x14ac:dyDescent="0.25">
      <c r="A259" s="33">
        <v>4</v>
      </c>
      <c r="B259" s="83"/>
      <c r="C259" s="34" t="s">
        <v>441</v>
      </c>
      <c r="D259" s="33">
        <v>11.1</v>
      </c>
      <c r="E259" s="51">
        <v>63</v>
      </c>
      <c r="F259" s="33">
        <v>248</v>
      </c>
      <c r="G259" s="51">
        <v>10</v>
      </c>
      <c r="H259" s="63"/>
      <c r="I259" s="63"/>
      <c r="J259" s="63"/>
      <c r="K259" s="63"/>
      <c r="L259" s="53">
        <f t="shared" ref="L259:L260" si="18">SUM(E259,G259)</f>
        <v>73</v>
      </c>
      <c r="M259" s="50">
        <v>48</v>
      </c>
      <c r="N259" s="93"/>
      <c r="O259">
        <f>L254</f>
        <v>0</v>
      </c>
    </row>
    <row r="260" spans="1:15" ht="18.75" x14ac:dyDescent="0.25">
      <c r="A260" s="33">
        <v>10</v>
      </c>
      <c r="B260" s="84"/>
      <c r="C260" s="34" t="s">
        <v>442</v>
      </c>
      <c r="D260" s="33">
        <v>12.7</v>
      </c>
      <c r="E260" s="51">
        <v>17</v>
      </c>
      <c r="F260" s="33">
        <v>266</v>
      </c>
      <c r="G260" s="51">
        <v>14</v>
      </c>
      <c r="H260" s="63"/>
      <c r="I260" s="63"/>
      <c r="J260" s="63"/>
      <c r="K260" s="63"/>
      <c r="L260" s="53">
        <f t="shared" si="18"/>
        <v>31</v>
      </c>
      <c r="M260" s="50">
        <v>53</v>
      </c>
      <c r="N260" s="93"/>
      <c r="O260">
        <f>L254</f>
        <v>0</v>
      </c>
    </row>
    <row r="261" spans="1:15" ht="18.75" x14ac:dyDescent="0.25">
      <c r="A261" s="33">
        <v>1</v>
      </c>
      <c r="B261" s="82" t="s">
        <v>365</v>
      </c>
      <c r="C261" s="34" t="s">
        <v>439</v>
      </c>
      <c r="D261" s="63"/>
      <c r="E261" s="63"/>
      <c r="F261" s="63"/>
      <c r="G261" s="63"/>
      <c r="H261" s="33" t="s">
        <v>528</v>
      </c>
      <c r="I261" s="51">
        <v>0</v>
      </c>
      <c r="J261" s="33">
        <v>0</v>
      </c>
      <c r="K261" s="51">
        <v>0</v>
      </c>
      <c r="L261" s="53">
        <f>SUM(I261,K261)</f>
        <v>0</v>
      </c>
      <c r="M261" s="50">
        <v>53</v>
      </c>
      <c r="N261" s="93"/>
      <c r="O261">
        <f>L254</f>
        <v>0</v>
      </c>
    </row>
    <row r="262" spans="1:15" ht="18.75" x14ac:dyDescent="0.25">
      <c r="A262" s="33">
        <v>2</v>
      </c>
      <c r="B262" s="83"/>
      <c r="C262" s="34" t="s">
        <v>443</v>
      </c>
      <c r="D262" s="63"/>
      <c r="E262" s="63"/>
      <c r="F262" s="63"/>
      <c r="G262" s="63"/>
      <c r="H262" s="33" t="s">
        <v>529</v>
      </c>
      <c r="I262" s="51">
        <v>0</v>
      </c>
      <c r="J262" s="33">
        <v>16</v>
      </c>
      <c r="K262" s="51">
        <v>24</v>
      </c>
      <c r="L262" s="53">
        <f t="shared" ref="L262:L263" si="19">SUM(I262,K262)</f>
        <v>24</v>
      </c>
      <c r="M262" s="50">
        <v>46</v>
      </c>
      <c r="N262" s="93"/>
      <c r="O262">
        <f>L254</f>
        <v>0</v>
      </c>
    </row>
    <row r="263" spans="1:15" ht="18.75" x14ac:dyDescent="0.25">
      <c r="A263" s="33">
        <v>5</v>
      </c>
      <c r="B263" s="84"/>
      <c r="C263" s="34" t="s">
        <v>444</v>
      </c>
      <c r="D263" s="63"/>
      <c r="E263" s="63"/>
      <c r="F263" s="63"/>
      <c r="G263" s="63"/>
      <c r="H263" s="33" t="s">
        <v>530</v>
      </c>
      <c r="I263" s="51">
        <v>23</v>
      </c>
      <c r="J263" s="33">
        <v>14</v>
      </c>
      <c r="K263" s="51">
        <v>19</v>
      </c>
      <c r="L263" s="53">
        <f t="shared" si="19"/>
        <v>42</v>
      </c>
      <c r="M263" s="50">
        <v>32</v>
      </c>
      <c r="N263" s="93"/>
      <c r="O263">
        <f>L254</f>
        <v>0</v>
      </c>
    </row>
    <row r="264" spans="1:15" ht="20.25" x14ac:dyDescent="0.25">
      <c r="A264" s="95" t="s">
        <v>338</v>
      </c>
      <c r="B264" s="96"/>
      <c r="C264" s="96"/>
      <c r="D264" s="96"/>
      <c r="E264" s="96"/>
      <c r="F264" s="96"/>
      <c r="G264" s="96"/>
      <c r="H264" s="96"/>
      <c r="I264" s="96"/>
      <c r="J264" s="96"/>
      <c r="K264" s="96"/>
      <c r="L264" s="97">
        <f>SUM(L258:L260,L263)</f>
        <v>200</v>
      </c>
      <c r="M264" s="98"/>
      <c r="N264" s="94"/>
    </row>
    <row r="267" spans="1:15" ht="16.5" x14ac:dyDescent="0.25">
      <c r="C267" s="35" t="s">
        <v>342</v>
      </c>
      <c r="D267" s="35"/>
      <c r="E267" s="35"/>
      <c r="I267" s="85"/>
      <c r="J267" s="85"/>
      <c r="K267" s="85"/>
    </row>
    <row r="268" spans="1:15" ht="16.5" x14ac:dyDescent="0.25">
      <c r="C268" s="35"/>
      <c r="D268" s="35"/>
      <c r="E268" s="35"/>
    </row>
    <row r="269" spans="1:15" ht="16.5" x14ac:dyDescent="0.25">
      <c r="C269" s="35" t="s">
        <v>343</v>
      </c>
      <c r="D269" s="35"/>
      <c r="E269" s="35"/>
      <c r="I269" s="44"/>
      <c r="J269" s="44"/>
      <c r="K269" s="44"/>
    </row>
    <row r="270" spans="1:15" ht="30" customHeight="1" x14ac:dyDescent="0.25">
      <c r="A270" s="81" t="s">
        <v>374</v>
      </c>
      <c r="B270" s="81"/>
      <c r="C270" s="81"/>
      <c r="D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</row>
    <row r="271" spans="1:15" x14ac:dyDescent="0.25">
      <c r="A271" s="80" t="s">
        <v>375</v>
      </c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</row>
    <row r="272" spans="1:15" ht="33.75" customHeight="1" x14ac:dyDescent="0.25">
      <c r="A272" s="86" t="s">
        <v>333</v>
      </c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</row>
    <row r="273" spans="1:15" ht="18.75" x14ac:dyDescent="0.25">
      <c r="A273" s="87" t="s">
        <v>330</v>
      </c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87"/>
    </row>
    <row r="274" spans="1:15" ht="18.75" x14ac:dyDescent="0.25">
      <c r="A274" s="105" t="s">
        <v>371</v>
      </c>
      <c r="B274" s="105"/>
      <c r="C274" s="105"/>
      <c r="D274" s="105"/>
      <c r="E274" s="105"/>
      <c r="F274" s="105"/>
      <c r="G274" s="105"/>
      <c r="H274" s="105"/>
      <c r="I274" s="105"/>
      <c r="J274" s="105"/>
      <c r="K274" s="105"/>
      <c r="L274" s="105"/>
      <c r="M274" s="105"/>
      <c r="N274" s="105"/>
    </row>
    <row r="275" spans="1:15" ht="18.75" customHeight="1" x14ac:dyDescent="0.25">
      <c r="A275" s="87" t="s">
        <v>366</v>
      </c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  <c r="M275" s="87"/>
      <c r="N275" s="87"/>
    </row>
    <row r="276" spans="1:15" ht="18.75" x14ac:dyDescent="0.25">
      <c r="A276" s="88" t="s">
        <v>352</v>
      </c>
      <c r="B276" s="88"/>
      <c r="C276" s="88"/>
      <c r="D276" s="88"/>
      <c r="E276" s="88"/>
      <c r="F276" s="88"/>
      <c r="G276" s="88"/>
      <c r="H276" s="88"/>
      <c r="I276" s="88"/>
      <c r="J276" s="88"/>
      <c r="K276" s="88"/>
      <c r="L276" s="88"/>
      <c r="M276" s="88"/>
      <c r="N276" s="88"/>
    </row>
    <row r="277" spans="1:15" ht="18.75" x14ac:dyDescent="0.25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</row>
    <row r="278" spans="1:15" ht="18.75" x14ac:dyDescent="0.25">
      <c r="A278" s="89" t="s">
        <v>331</v>
      </c>
      <c r="B278" s="89"/>
      <c r="C278" s="89"/>
      <c r="D278" s="29"/>
      <c r="E278" s="29"/>
      <c r="F278" s="30"/>
      <c r="G278" s="30"/>
      <c r="H278" s="30"/>
      <c r="I278" s="30"/>
      <c r="J278" s="30"/>
      <c r="K278" s="30"/>
      <c r="L278" s="30"/>
    </row>
    <row r="279" spans="1:15" ht="18.75" x14ac:dyDescent="0.25">
      <c r="A279" s="89" t="s">
        <v>332</v>
      </c>
      <c r="B279" s="89"/>
      <c r="C279" s="89"/>
      <c r="D279" s="29"/>
      <c r="E279" s="29"/>
      <c r="F279" s="29"/>
      <c r="G279" s="29"/>
      <c r="H279" s="29"/>
      <c r="I279" s="29"/>
      <c r="J279" s="29"/>
      <c r="K279" s="29"/>
      <c r="L279" s="29"/>
    </row>
    <row r="280" spans="1:15" ht="18.75" x14ac:dyDescent="0.25">
      <c r="A280" s="89"/>
      <c r="B280" s="89"/>
      <c r="C280" s="89"/>
      <c r="D280" s="29"/>
      <c r="E280" s="29"/>
      <c r="F280" s="30"/>
      <c r="G280" s="30"/>
      <c r="H280" s="30"/>
      <c r="I280" s="30"/>
      <c r="J280" s="30"/>
      <c r="K280" s="30"/>
      <c r="L280" s="30"/>
    </row>
    <row r="281" spans="1:15" ht="18.75" x14ac:dyDescent="0.25">
      <c r="A281" s="107" t="s">
        <v>445</v>
      </c>
      <c r="B281" s="106"/>
      <c r="C281" s="106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</row>
    <row r="283" spans="1:15" ht="46.5" customHeight="1" x14ac:dyDescent="0.25">
      <c r="A283" s="99" t="s">
        <v>336</v>
      </c>
      <c r="B283" s="101" t="s">
        <v>363</v>
      </c>
      <c r="C283" s="100" t="s">
        <v>346</v>
      </c>
      <c r="D283" s="99" t="s">
        <v>340</v>
      </c>
      <c r="E283" s="99"/>
      <c r="F283" s="99" t="s">
        <v>344</v>
      </c>
      <c r="G283" s="99"/>
      <c r="H283" s="99" t="s">
        <v>353</v>
      </c>
      <c r="I283" s="99"/>
      <c r="J283" s="99" t="s">
        <v>339</v>
      </c>
      <c r="K283" s="99"/>
      <c r="L283" s="103" t="s">
        <v>341</v>
      </c>
      <c r="M283" s="90" t="s">
        <v>334</v>
      </c>
      <c r="N283" s="90" t="s">
        <v>335</v>
      </c>
    </row>
    <row r="284" spans="1:15" ht="16.5" x14ac:dyDescent="0.25">
      <c r="A284" s="99"/>
      <c r="B284" s="102"/>
      <c r="C284" s="100"/>
      <c r="D284" s="31" t="s">
        <v>337</v>
      </c>
      <c r="E284" s="32" t="s">
        <v>15</v>
      </c>
      <c r="F284" s="31" t="s">
        <v>337</v>
      </c>
      <c r="G284" s="32" t="s">
        <v>15</v>
      </c>
      <c r="H284" s="31" t="s">
        <v>337</v>
      </c>
      <c r="I284" s="32" t="s">
        <v>15</v>
      </c>
      <c r="J284" s="31" t="s">
        <v>337</v>
      </c>
      <c r="K284" s="32" t="s">
        <v>15</v>
      </c>
      <c r="L284" s="103"/>
      <c r="M284" s="91"/>
      <c r="N284" s="91"/>
    </row>
    <row r="285" spans="1:15" ht="18.75" x14ac:dyDescent="0.25">
      <c r="A285" s="33">
        <v>3</v>
      </c>
      <c r="B285" s="82" t="s">
        <v>364</v>
      </c>
      <c r="C285" s="34" t="s">
        <v>446</v>
      </c>
      <c r="D285" s="33">
        <v>10.5</v>
      </c>
      <c r="E285" s="51">
        <v>81</v>
      </c>
      <c r="F285" s="33">
        <v>265</v>
      </c>
      <c r="G285" s="51">
        <v>14</v>
      </c>
      <c r="H285" s="63"/>
      <c r="I285" s="63"/>
      <c r="J285" s="63"/>
      <c r="K285" s="63"/>
      <c r="L285" s="53">
        <f>SUM(E285,G285)</f>
        <v>95</v>
      </c>
      <c r="M285" s="50">
        <v>39</v>
      </c>
      <c r="N285" s="92"/>
      <c r="O285">
        <f>L281</f>
        <v>0</v>
      </c>
    </row>
    <row r="286" spans="1:15" ht="18.75" x14ac:dyDescent="0.25">
      <c r="A286" s="33">
        <v>5</v>
      </c>
      <c r="B286" s="83"/>
      <c r="C286" s="34" t="s">
        <v>447</v>
      </c>
      <c r="D286" s="33">
        <v>11.1</v>
      </c>
      <c r="E286" s="51">
        <v>63</v>
      </c>
      <c r="F286" s="33">
        <v>236</v>
      </c>
      <c r="G286" s="51">
        <v>8</v>
      </c>
      <c r="H286" s="63"/>
      <c r="I286" s="63"/>
      <c r="J286" s="63"/>
      <c r="K286" s="63"/>
      <c r="L286" s="53">
        <f t="shared" ref="L286:L287" si="20">SUM(E286,G286)</f>
        <v>71</v>
      </c>
      <c r="M286" s="50">
        <v>49</v>
      </c>
      <c r="N286" s="93"/>
      <c r="O286">
        <f>L281</f>
        <v>0</v>
      </c>
    </row>
    <row r="287" spans="1:15" ht="18.75" x14ac:dyDescent="0.25">
      <c r="A287" s="33">
        <v>6</v>
      </c>
      <c r="B287" s="84"/>
      <c r="C287" s="34" t="s">
        <v>448</v>
      </c>
      <c r="D287" s="33">
        <v>10.8</v>
      </c>
      <c r="E287" s="51">
        <v>72</v>
      </c>
      <c r="F287" s="33">
        <v>226</v>
      </c>
      <c r="G287" s="51">
        <v>6</v>
      </c>
      <c r="H287" s="63"/>
      <c r="I287" s="63"/>
      <c r="J287" s="63"/>
      <c r="K287" s="63"/>
      <c r="L287" s="53">
        <f t="shared" si="20"/>
        <v>78</v>
      </c>
      <c r="M287" s="50">
        <v>47</v>
      </c>
      <c r="N287" s="93"/>
      <c r="O287">
        <f>L281</f>
        <v>0</v>
      </c>
    </row>
    <row r="288" spans="1:15" ht="18.75" x14ac:dyDescent="0.25">
      <c r="A288" s="33">
        <v>1</v>
      </c>
      <c r="B288" s="82" t="s">
        <v>365</v>
      </c>
      <c r="C288" s="34" t="s">
        <v>449</v>
      </c>
      <c r="D288" s="63"/>
      <c r="E288" s="63"/>
      <c r="F288" s="63"/>
      <c r="G288" s="63"/>
      <c r="H288" s="33" t="s">
        <v>519</v>
      </c>
      <c r="I288" s="51">
        <v>1</v>
      </c>
      <c r="J288" s="33">
        <v>14</v>
      </c>
      <c r="K288" s="51">
        <v>19</v>
      </c>
      <c r="L288" s="53">
        <f>SUM(I288,K288)</f>
        <v>20</v>
      </c>
      <c r="M288" s="50">
        <v>50</v>
      </c>
      <c r="N288" s="93"/>
      <c r="O288">
        <f>L281</f>
        <v>0</v>
      </c>
    </row>
    <row r="289" spans="1:15" ht="18.75" x14ac:dyDescent="0.25">
      <c r="A289" s="33">
        <v>2</v>
      </c>
      <c r="B289" s="83"/>
      <c r="C289" s="34" t="s">
        <v>450</v>
      </c>
      <c r="D289" s="63"/>
      <c r="E289" s="63"/>
      <c r="F289" s="63"/>
      <c r="G289" s="63"/>
      <c r="H289" s="33" t="s">
        <v>520</v>
      </c>
      <c r="I289" s="51">
        <v>0</v>
      </c>
      <c r="J289" s="33">
        <v>15</v>
      </c>
      <c r="K289" s="51">
        <v>22</v>
      </c>
      <c r="L289" s="53">
        <f t="shared" ref="L289:L290" si="21">SUM(I289,K289)</f>
        <v>22</v>
      </c>
      <c r="M289" s="50">
        <v>48</v>
      </c>
      <c r="N289" s="93"/>
      <c r="O289">
        <f>L281</f>
        <v>0</v>
      </c>
    </row>
    <row r="290" spans="1:15" ht="18.75" x14ac:dyDescent="0.25">
      <c r="A290" s="33">
        <v>4</v>
      </c>
      <c r="B290" s="84"/>
      <c r="C290" s="34" t="s">
        <v>451</v>
      </c>
      <c r="D290" s="63"/>
      <c r="E290" s="63"/>
      <c r="F290" s="63"/>
      <c r="G290" s="63"/>
      <c r="H290" s="33" t="s">
        <v>521</v>
      </c>
      <c r="I290" s="51">
        <v>0</v>
      </c>
      <c r="J290" s="33">
        <v>13</v>
      </c>
      <c r="K290" s="51">
        <v>17</v>
      </c>
      <c r="L290" s="53">
        <f t="shared" si="21"/>
        <v>17</v>
      </c>
      <c r="M290" s="50">
        <v>51</v>
      </c>
      <c r="N290" s="93"/>
      <c r="O290">
        <f>L281</f>
        <v>0</v>
      </c>
    </row>
    <row r="291" spans="1:15" ht="20.25" x14ac:dyDescent="0.25">
      <c r="A291" s="95" t="s">
        <v>338</v>
      </c>
      <c r="B291" s="96"/>
      <c r="C291" s="96"/>
      <c r="D291" s="96"/>
      <c r="E291" s="96"/>
      <c r="F291" s="96"/>
      <c r="G291" s="96"/>
      <c r="H291" s="96"/>
      <c r="I291" s="96"/>
      <c r="J291" s="96"/>
      <c r="K291" s="96"/>
      <c r="L291" s="97">
        <f>SUM(L285:L287,L289)</f>
        <v>266</v>
      </c>
      <c r="M291" s="98"/>
      <c r="N291" s="94"/>
    </row>
    <row r="294" spans="1:15" ht="16.5" x14ac:dyDescent="0.25">
      <c r="C294" s="35" t="s">
        <v>342</v>
      </c>
      <c r="D294" s="35"/>
      <c r="E294" s="35"/>
      <c r="I294" s="85"/>
      <c r="J294" s="85"/>
      <c r="K294" s="85"/>
    </row>
    <row r="295" spans="1:15" ht="16.5" x14ac:dyDescent="0.25">
      <c r="C295" s="35"/>
      <c r="D295" s="35"/>
      <c r="E295" s="35"/>
    </row>
    <row r="296" spans="1:15" ht="16.5" x14ac:dyDescent="0.25">
      <c r="C296" s="35" t="s">
        <v>343</v>
      </c>
      <c r="D296" s="35"/>
      <c r="E296" s="35"/>
      <c r="I296" s="44"/>
      <c r="J296" s="44"/>
      <c r="K296" s="44"/>
    </row>
    <row r="297" spans="1:15" ht="30" customHeight="1" x14ac:dyDescent="0.25">
      <c r="A297" s="81" t="s">
        <v>374</v>
      </c>
      <c r="B297" s="81"/>
      <c r="C297" s="81"/>
      <c r="D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</row>
    <row r="298" spans="1:15" x14ac:dyDescent="0.25">
      <c r="A298" s="80" t="s">
        <v>375</v>
      </c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</row>
    <row r="299" spans="1:15" ht="33.75" customHeight="1" x14ac:dyDescent="0.25">
      <c r="A299" s="86" t="s">
        <v>333</v>
      </c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</row>
    <row r="300" spans="1:15" ht="18.75" x14ac:dyDescent="0.25">
      <c r="A300" s="87" t="s">
        <v>330</v>
      </c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  <c r="M300" s="87"/>
      <c r="N300" s="87"/>
    </row>
    <row r="301" spans="1:15" ht="18.75" x14ac:dyDescent="0.25">
      <c r="A301" s="105" t="s">
        <v>371</v>
      </c>
      <c r="B301" s="105"/>
      <c r="C301" s="105"/>
      <c r="D301" s="105"/>
      <c r="E301" s="105"/>
      <c r="F301" s="105"/>
      <c r="G301" s="105"/>
      <c r="H301" s="105"/>
      <c r="I301" s="105"/>
      <c r="J301" s="105"/>
      <c r="K301" s="105"/>
      <c r="L301" s="105"/>
      <c r="M301" s="105"/>
      <c r="N301" s="105"/>
    </row>
    <row r="302" spans="1:15" ht="18.75" customHeight="1" x14ac:dyDescent="0.25">
      <c r="A302" s="87" t="s">
        <v>366</v>
      </c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  <c r="M302" s="87"/>
      <c r="N302" s="87"/>
    </row>
    <row r="303" spans="1:15" ht="18.75" x14ac:dyDescent="0.25">
      <c r="A303" s="88" t="s">
        <v>352</v>
      </c>
      <c r="B303" s="88"/>
      <c r="C303" s="88"/>
      <c r="D303" s="88"/>
      <c r="E303" s="88"/>
      <c r="F303" s="88"/>
      <c r="G303" s="88"/>
      <c r="H303" s="88"/>
      <c r="I303" s="88"/>
      <c r="J303" s="88"/>
      <c r="K303" s="88"/>
      <c r="L303" s="88"/>
      <c r="M303" s="88"/>
      <c r="N303" s="88"/>
    </row>
    <row r="304" spans="1:15" ht="18.75" x14ac:dyDescent="0.25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</row>
    <row r="305" spans="1:15" ht="18.75" x14ac:dyDescent="0.25">
      <c r="A305" s="89" t="s">
        <v>331</v>
      </c>
      <c r="B305" s="89"/>
      <c r="C305" s="89"/>
      <c r="D305" s="29"/>
      <c r="E305" s="29"/>
      <c r="F305" s="30"/>
      <c r="G305" s="30"/>
      <c r="H305" s="30"/>
      <c r="I305" s="30"/>
      <c r="J305" s="30"/>
      <c r="K305" s="30"/>
      <c r="L305" s="30"/>
    </row>
    <row r="306" spans="1:15" ht="18.75" x14ac:dyDescent="0.25">
      <c r="A306" s="89" t="s">
        <v>332</v>
      </c>
      <c r="B306" s="89"/>
      <c r="C306" s="89"/>
      <c r="D306" s="29"/>
      <c r="E306" s="29"/>
      <c r="F306" s="29"/>
      <c r="G306" s="29"/>
      <c r="H306" s="29"/>
      <c r="I306" s="29"/>
      <c r="J306" s="29"/>
      <c r="K306" s="29"/>
      <c r="L306" s="29"/>
    </row>
    <row r="307" spans="1:15" ht="18.75" x14ac:dyDescent="0.25">
      <c r="A307" s="89"/>
      <c r="B307" s="89"/>
      <c r="C307" s="89"/>
      <c r="D307" s="29"/>
      <c r="E307" s="29"/>
      <c r="F307" s="30"/>
      <c r="G307" s="30"/>
      <c r="H307" s="30"/>
      <c r="I307" s="30"/>
      <c r="J307" s="30"/>
      <c r="K307" s="30"/>
      <c r="L307" s="30"/>
    </row>
    <row r="308" spans="1:15" ht="18.75" customHeight="1" x14ac:dyDescent="0.25">
      <c r="A308" s="107" t="s">
        <v>452</v>
      </c>
      <c r="B308" s="107"/>
      <c r="C308" s="107"/>
      <c r="D308" s="107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</row>
    <row r="310" spans="1:15" ht="46.5" customHeight="1" x14ac:dyDescent="0.25">
      <c r="A310" s="99" t="s">
        <v>336</v>
      </c>
      <c r="B310" s="101" t="s">
        <v>363</v>
      </c>
      <c r="C310" s="100" t="s">
        <v>346</v>
      </c>
      <c r="D310" s="99" t="s">
        <v>340</v>
      </c>
      <c r="E310" s="99"/>
      <c r="F310" s="99" t="s">
        <v>344</v>
      </c>
      <c r="G310" s="99"/>
      <c r="H310" s="99" t="s">
        <v>353</v>
      </c>
      <c r="I310" s="99"/>
      <c r="J310" s="99" t="s">
        <v>339</v>
      </c>
      <c r="K310" s="99"/>
      <c r="L310" s="103" t="s">
        <v>341</v>
      </c>
      <c r="M310" s="90" t="s">
        <v>334</v>
      </c>
      <c r="N310" s="90" t="s">
        <v>335</v>
      </c>
    </row>
    <row r="311" spans="1:15" ht="16.5" x14ac:dyDescent="0.25">
      <c r="A311" s="99"/>
      <c r="B311" s="102"/>
      <c r="C311" s="100"/>
      <c r="D311" s="31" t="s">
        <v>337</v>
      </c>
      <c r="E311" s="32" t="s">
        <v>15</v>
      </c>
      <c r="F311" s="31" t="s">
        <v>337</v>
      </c>
      <c r="G311" s="32" t="s">
        <v>15</v>
      </c>
      <c r="H311" s="31" t="s">
        <v>337</v>
      </c>
      <c r="I311" s="32" t="s">
        <v>15</v>
      </c>
      <c r="J311" s="31" t="s">
        <v>337</v>
      </c>
      <c r="K311" s="32" t="s">
        <v>15</v>
      </c>
      <c r="L311" s="103"/>
      <c r="M311" s="91"/>
      <c r="N311" s="91"/>
    </row>
    <row r="312" spans="1:15" ht="18" customHeight="1" x14ac:dyDescent="0.25">
      <c r="A312" s="33">
        <v>1</v>
      </c>
      <c r="B312" s="82" t="s">
        <v>364</v>
      </c>
      <c r="C312" s="34" t="s">
        <v>453</v>
      </c>
      <c r="D312" s="33">
        <v>8.4</v>
      </c>
      <c r="E312" s="51">
        <v>142</v>
      </c>
      <c r="F312" s="33">
        <v>450</v>
      </c>
      <c r="G312" s="51">
        <v>74</v>
      </c>
      <c r="H312" s="63"/>
      <c r="I312" s="63"/>
      <c r="J312" s="63"/>
      <c r="K312" s="63"/>
      <c r="L312" s="53">
        <f>SUM(E312,G312)</f>
        <v>216</v>
      </c>
      <c r="M312" s="50">
        <v>1</v>
      </c>
      <c r="N312" s="92"/>
      <c r="O312">
        <f>L308</f>
        <v>0</v>
      </c>
    </row>
    <row r="313" spans="1:15" ht="18" customHeight="1" x14ac:dyDescent="0.25">
      <c r="A313" s="33">
        <v>2</v>
      </c>
      <c r="B313" s="83"/>
      <c r="C313" s="34" t="s">
        <v>454</v>
      </c>
      <c r="D313" s="33">
        <v>7.9</v>
      </c>
      <c r="E313" s="51">
        <v>150</v>
      </c>
      <c r="F313" s="33">
        <v>428</v>
      </c>
      <c r="G313" s="51">
        <v>63</v>
      </c>
      <c r="H313" s="63"/>
      <c r="I313" s="63"/>
      <c r="J313" s="63"/>
      <c r="K313" s="63"/>
      <c r="L313" s="53">
        <f t="shared" ref="L313:L314" si="22">SUM(E313,G313)</f>
        <v>213</v>
      </c>
      <c r="M313" s="50">
        <v>2</v>
      </c>
      <c r="N313" s="93"/>
      <c r="O313">
        <f>L308</f>
        <v>0</v>
      </c>
    </row>
    <row r="314" spans="1:15" ht="18" customHeight="1" x14ac:dyDescent="0.25">
      <c r="A314" s="33">
        <v>5</v>
      </c>
      <c r="B314" s="84"/>
      <c r="C314" s="34" t="s">
        <v>455</v>
      </c>
      <c r="D314" s="33">
        <v>11.1</v>
      </c>
      <c r="E314" s="51">
        <v>63</v>
      </c>
      <c r="F314" s="33">
        <v>295</v>
      </c>
      <c r="G314" s="51">
        <v>21</v>
      </c>
      <c r="H314" s="63"/>
      <c r="I314" s="63"/>
      <c r="J314" s="63"/>
      <c r="K314" s="63"/>
      <c r="L314" s="53">
        <f t="shared" si="22"/>
        <v>84</v>
      </c>
      <c r="M314" s="50">
        <v>44</v>
      </c>
      <c r="N314" s="93"/>
      <c r="O314">
        <f>L308</f>
        <v>0</v>
      </c>
    </row>
    <row r="315" spans="1:15" ht="18" customHeight="1" x14ac:dyDescent="0.25">
      <c r="A315" s="33">
        <v>3</v>
      </c>
      <c r="B315" s="82" t="s">
        <v>365</v>
      </c>
      <c r="C315" s="34" t="s">
        <v>456</v>
      </c>
      <c r="D315" s="63"/>
      <c r="E315" s="63"/>
      <c r="F315" s="63"/>
      <c r="G315" s="63"/>
      <c r="H315" s="33" t="s">
        <v>548</v>
      </c>
      <c r="I315" s="51">
        <v>7</v>
      </c>
      <c r="J315" s="33">
        <v>16</v>
      </c>
      <c r="K315" s="51">
        <v>24</v>
      </c>
      <c r="L315" s="53">
        <f>SUM(I315,K315)</f>
        <v>31</v>
      </c>
      <c r="M315" s="49">
        <v>41</v>
      </c>
      <c r="N315" s="93"/>
      <c r="O315">
        <f>L308</f>
        <v>0</v>
      </c>
    </row>
    <row r="316" spans="1:15" ht="18" customHeight="1" x14ac:dyDescent="0.25">
      <c r="A316" s="33">
        <v>4</v>
      </c>
      <c r="B316" s="83"/>
      <c r="C316" s="34" t="s">
        <v>457</v>
      </c>
      <c r="D316" s="63"/>
      <c r="E316" s="63"/>
      <c r="F316" s="63"/>
      <c r="G316" s="63"/>
      <c r="H316" s="33" t="s">
        <v>549</v>
      </c>
      <c r="I316" s="51">
        <v>0</v>
      </c>
      <c r="J316" s="33">
        <v>19</v>
      </c>
      <c r="K316" s="51">
        <v>32</v>
      </c>
      <c r="L316" s="53">
        <f t="shared" ref="L316:L317" si="23">SUM(I316,K316)</f>
        <v>32</v>
      </c>
      <c r="M316" s="49">
        <v>37</v>
      </c>
      <c r="N316" s="93"/>
      <c r="O316">
        <f>L308</f>
        <v>0</v>
      </c>
    </row>
    <row r="317" spans="1:15" ht="18" customHeight="1" x14ac:dyDescent="0.25">
      <c r="A317" s="33">
        <v>6</v>
      </c>
      <c r="B317" s="84"/>
      <c r="C317" s="34" t="s">
        <v>458</v>
      </c>
      <c r="D317" s="63"/>
      <c r="E317" s="63"/>
      <c r="F317" s="63"/>
      <c r="G317" s="63"/>
      <c r="H317" s="33" t="s">
        <v>544</v>
      </c>
      <c r="I317" s="51">
        <v>20</v>
      </c>
      <c r="J317" s="33">
        <v>18</v>
      </c>
      <c r="K317" s="51">
        <v>29</v>
      </c>
      <c r="L317" s="53">
        <f t="shared" si="23"/>
        <v>49</v>
      </c>
      <c r="M317" s="49">
        <v>28</v>
      </c>
      <c r="N317" s="93"/>
      <c r="O317">
        <f>L308</f>
        <v>0</v>
      </c>
    </row>
    <row r="318" spans="1:15" ht="18" customHeight="1" x14ac:dyDescent="0.25">
      <c r="A318" s="95" t="s">
        <v>338</v>
      </c>
      <c r="B318" s="96"/>
      <c r="C318" s="96"/>
      <c r="D318" s="96"/>
      <c r="E318" s="96"/>
      <c r="F318" s="96"/>
      <c r="G318" s="96"/>
      <c r="H318" s="96"/>
      <c r="I318" s="96"/>
      <c r="J318" s="96"/>
      <c r="K318" s="96"/>
      <c r="L318" s="97">
        <f>SUM(L312:L313,L314,L317)</f>
        <v>562</v>
      </c>
      <c r="M318" s="98"/>
      <c r="N318" s="94"/>
    </row>
    <row r="321" spans="1:14" ht="16.5" x14ac:dyDescent="0.25">
      <c r="C321" s="35" t="s">
        <v>342</v>
      </c>
      <c r="D321" s="35"/>
      <c r="E321" s="35"/>
      <c r="I321" s="85"/>
      <c r="J321" s="85"/>
      <c r="K321" s="85"/>
    </row>
    <row r="322" spans="1:14" ht="16.5" x14ac:dyDescent="0.25">
      <c r="C322" s="35"/>
      <c r="D322" s="35"/>
      <c r="E322" s="35"/>
    </row>
    <row r="323" spans="1:14" ht="16.5" x14ac:dyDescent="0.25">
      <c r="C323" s="35" t="s">
        <v>343</v>
      </c>
      <c r="D323" s="35"/>
      <c r="E323" s="35"/>
      <c r="I323" s="44"/>
      <c r="J323" s="44"/>
      <c r="K323" s="44"/>
    </row>
    <row r="324" spans="1:14" ht="30" customHeight="1" x14ac:dyDescent="0.25">
      <c r="A324" s="81" t="s">
        <v>374</v>
      </c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</row>
    <row r="325" spans="1:14" x14ac:dyDescent="0.25">
      <c r="A325" s="80" t="s">
        <v>375</v>
      </c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</row>
    <row r="326" spans="1:14" ht="33.75" customHeight="1" x14ac:dyDescent="0.25">
      <c r="A326" s="86" t="s">
        <v>333</v>
      </c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</row>
    <row r="327" spans="1:14" ht="18.75" x14ac:dyDescent="0.25">
      <c r="A327" s="87" t="s">
        <v>330</v>
      </c>
      <c r="B327" s="87"/>
      <c r="C327" s="87"/>
      <c r="D327" s="87"/>
      <c r="E327" s="87"/>
      <c r="F327" s="87"/>
      <c r="G327" s="87"/>
      <c r="H327" s="87"/>
      <c r="I327" s="87"/>
      <c r="J327" s="87"/>
      <c r="K327" s="87"/>
      <c r="L327" s="87"/>
      <c r="M327" s="87"/>
      <c r="N327" s="87"/>
    </row>
    <row r="328" spans="1:14" ht="18.75" x14ac:dyDescent="0.25">
      <c r="A328" s="105" t="s">
        <v>371</v>
      </c>
      <c r="B328" s="105"/>
      <c r="C328" s="105"/>
      <c r="D328" s="105"/>
      <c r="E328" s="105"/>
      <c r="F328" s="105"/>
      <c r="G328" s="105"/>
      <c r="H328" s="105"/>
      <c r="I328" s="105"/>
      <c r="J328" s="105"/>
      <c r="K328" s="105"/>
      <c r="L328" s="105"/>
      <c r="M328" s="105"/>
      <c r="N328" s="105"/>
    </row>
    <row r="329" spans="1:14" ht="18.75" customHeight="1" x14ac:dyDescent="0.25">
      <c r="A329" s="87" t="s">
        <v>366</v>
      </c>
      <c r="B329" s="87"/>
      <c r="C329" s="87"/>
      <c r="D329" s="87"/>
      <c r="E329" s="87"/>
      <c r="F329" s="87"/>
      <c r="G329" s="87"/>
      <c r="H329" s="87"/>
      <c r="I329" s="87"/>
      <c r="J329" s="87"/>
      <c r="K329" s="87"/>
      <c r="L329" s="87"/>
      <c r="M329" s="87"/>
      <c r="N329" s="87"/>
    </row>
    <row r="330" spans="1:14" ht="18.75" x14ac:dyDescent="0.25">
      <c r="A330" s="88" t="s">
        <v>352</v>
      </c>
      <c r="B330" s="88"/>
      <c r="C330" s="88"/>
      <c r="D330" s="88"/>
      <c r="E330" s="88"/>
      <c r="F330" s="88"/>
      <c r="G330" s="88"/>
      <c r="H330" s="88"/>
      <c r="I330" s="88"/>
      <c r="J330" s="88"/>
      <c r="K330" s="88"/>
      <c r="L330" s="88"/>
      <c r="M330" s="88"/>
      <c r="N330" s="88"/>
    </row>
    <row r="331" spans="1:14" ht="18.75" x14ac:dyDescent="0.25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</row>
    <row r="332" spans="1:14" ht="18.75" x14ac:dyDescent="0.25">
      <c r="A332" s="89" t="s">
        <v>331</v>
      </c>
      <c r="B332" s="89"/>
      <c r="C332" s="89"/>
      <c r="D332" s="29"/>
      <c r="E332" s="29"/>
      <c r="F332" s="30"/>
      <c r="G332" s="30"/>
      <c r="H332" s="30"/>
      <c r="I332" s="30"/>
      <c r="J332" s="30"/>
      <c r="K332" s="30"/>
      <c r="L332" s="30"/>
    </row>
    <row r="333" spans="1:14" ht="18.75" x14ac:dyDescent="0.25">
      <c r="A333" s="89" t="s">
        <v>332</v>
      </c>
      <c r="B333" s="89"/>
      <c r="C333" s="89"/>
      <c r="D333" s="29"/>
      <c r="E333" s="29"/>
      <c r="F333" s="29"/>
      <c r="G333" s="29"/>
      <c r="H333" s="29"/>
      <c r="I333" s="29"/>
      <c r="J333" s="29"/>
      <c r="K333" s="29"/>
      <c r="L333" s="29"/>
    </row>
    <row r="334" spans="1:14" ht="18.75" x14ac:dyDescent="0.25">
      <c r="A334" s="89"/>
      <c r="B334" s="89"/>
      <c r="C334" s="89"/>
      <c r="D334" s="29"/>
      <c r="E334" s="29"/>
      <c r="F334" s="30"/>
      <c r="G334" s="30"/>
      <c r="H334" s="30"/>
      <c r="I334" s="30"/>
      <c r="J334" s="30"/>
      <c r="K334" s="30"/>
      <c r="L334" s="30"/>
    </row>
    <row r="335" spans="1:14" ht="18.75" x14ac:dyDescent="0.25">
      <c r="A335" s="106" t="s">
        <v>461</v>
      </c>
      <c r="B335" s="106"/>
      <c r="C335" s="106"/>
      <c r="D335" s="106"/>
      <c r="E335" s="106"/>
      <c r="F335" s="106"/>
      <c r="G335" s="106"/>
      <c r="H335" s="106"/>
      <c r="I335" s="106"/>
      <c r="J335" s="106"/>
      <c r="K335" s="106"/>
      <c r="L335" s="106"/>
      <c r="M335" s="106"/>
      <c r="N335" s="106"/>
    </row>
    <row r="337" spans="1:15" ht="46.5" customHeight="1" x14ac:dyDescent="0.25">
      <c r="A337" s="99" t="s">
        <v>336</v>
      </c>
      <c r="B337" s="101" t="s">
        <v>363</v>
      </c>
      <c r="C337" s="100" t="s">
        <v>346</v>
      </c>
      <c r="D337" s="99" t="s">
        <v>340</v>
      </c>
      <c r="E337" s="99"/>
      <c r="F337" s="99" t="s">
        <v>344</v>
      </c>
      <c r="G337" s="99"/>
      <c r="H337" s="99" t="s">
        <v>353</v>
      </c>
      <c r="I337" s="99"/>
      <c r="J337" s="99" t="s">
        <v>339</v>
      </c>
      <c r="K337" s="99"/>
      <c r="L337" s="103" t="s">
        <v>341</v>
      </c>
      <c r="M337" s="90" t="s">
        <v>334</v>
      </c>
      <c r="N337" s="90" t="s">
        <v>335</v>
      </c>
    </row>
    <row r="338" spans="1:15" ht="16.5" x14ac:dyDescent="0.25">
      <c r="A338" s="99"/>
      <c r="B338" s="102"/>
      <c r="C338" s="100"/>
      <c r="D338" s="31" t="s">
        <v>337</v>
      </c>
      <c r="E338" s="32" t="s">
        <v>15</v>
      </c>
      <c r="F338" s="31" t="s">
        <v>337</v>
      </c>
      <c r="G338" s="32" t="s">
        <v>15</v>
      </c>
      <c r="H338" s="31" t="s">
        <v>337</v>
      </c>
      <c r="I338" s="32" t="s">
        <v>15</v>
      </c>
      <c r="J338" s="31" t="s">
        <v>337</v>
      </c>
      <c r="K338" s="32" t="s">
        <v>15</v>
      </c>
      <c r="L338" s="103"/>
      <c r="M338" s="91"/>
      <c r="N338" s="91"/>
    </row>
    <row r="339" spans="1:15" ht="18.75" x14ac:dyDescent="0.25">
      <c r="A339" s="33">
        <v>2</v>
      </c>
      <c r="B339" s="82" t="s">
        <v>364</v>
      </c>
      <c r="C339" s="34" t="s">
        <v>459</v>
      </c>
      <c r="D339" s="70">
        <v>0</v>
      </c>
      <c r="E339" s="51">
        <v>0</v>
      </c>
      <c r="F339" s="33">
        <v>285</v>
      </c>
      <c r="G339" s="51">
        <v>19</v>
      </c>
      <c r="H339" s="63"/>
      <c r="I339" s="63"/>
      <c r="J339" s="63"/>
      <c r="K339" s="63"/>
      <c r="L339" s="53">
        <f>SUM(E339,G339)</f>
        <v>19</v>
      </c>
      <c r="M339" s="50">
        <v>54</v>
      </c>
      <c r="N339" s="92"/>
      <c r="O339">
        <f>L335</f>
        <v>0</v>
      </c>
    </row>
    <row r="340" spans="1:15" ht="18.75" x14ac:dyDescent="0.25">
      <c r="A340" s="33">
        <v>3</v>
      </c>
      <c r="B340" s="83"/>
      <c r="C340" s="34" t="s">
        <v>460</v>
      </c>
      <c r="D340" s="70" t="s">
        <v>550</v>
      </c>
      <c r="E340" s="51">
        <v>90</v>
      </c>
      <c r="F340" s="33">
        <v>325</v>
      </c>
      <c r="G340" s="51">
        <v>29</v>
      </c>
      <c r="H340" s="63"/>
      <c r="I340" s="63"/>
      <c r="J340" s="63"/>
      <c r="K340" s="63"/>
      <c r="L340" s="53">
        <f t="shared" ref="L340:L341" si="24">SUM(E340,G340)</f>
        <v>119</v>
      </c>
      <c r="M340" s="50">
        <v>25</v>
      </c>
      <c r="N340" s="93"/>
      <c r="O340">
        <f>L335</f>
        <v>0</v>
      </c>
    </row>
    <row r="341" spans="1:15" ht="18.75" x14ac:dyDescent="0.25">
      <c r="A341" s="33">
        <v>3</v>
      </c>
      <c r="B341" s="84"/>
      <c r="C341" s="34" t="s">
        <v>462</v>
      </c>
      <c r="D341" s="70" t="s">
        <v>551</v>
      </c>
      <c r="E341" s="51">
        <v>105</v>
      </c>
      <c r="F341" s="33">
        <v>277</v>
      </c>
      <c r="G341" s="51">
        <v>17</v>
      </c>
      <c r="H341" s="63"/>
      <c r="I341" s="63"/>
      <c r="J341" s="63"/>
      <c r="K341" s="63"/>
      <c r="L341" s="53">
        <f t="shared" si="24"/>
        <v>122</v>
      </c>
      <c r="M341" s="50">
        <v>22</v>
      </c>
      <c r="N341" s="93"/>
      <c r="O341">
        <f>L335</f>
        <v>0</v>
      </c>
    </row>
    <row r="342" spans="1:15" ht="16.5" x14ac:dyDescent="0.25">
      <c r="A342" s="33">
        <v>1</v>
      </c>
      <c r="B342" s="82" t="s">
        <v>365</v>
      </c>
      <c r="C342" s="34" t="s">
        <v>463</v>
      </c>
      <c r="D342" s="63"/>
      <c r="E342" s="63"/>
      <c r="F342" s="63"/>
      <c r="G342" s="63"/>
      <c r="H342" s="33" t="s">
        <v>537</v>
      </c>
      <c r="I342" s="51">
        <v>52</v>
      </c>
      <c r="J342" s="33">
        <v>12</v>
      </c>
      <c r="K342" s="51">
        <v>14</v>
      </c>
      <c r="L342" s="53">
        <f>SUM(I342,K342)</f>
        <v>66</v>
      </c>
      <c r="M342" s="49">
        <v>23</v>
      </c>
      <c r="N342" s="93"/>
      <c r="O342">
        <f>L335</f>
        <v>0</v>
      </c>
    </row>
    <row r="343" spans="1:15" ht="16.5" x14ac:dyDescent="0.25">
      <c r="A343" s="33">
        <v>5</v>
      </c>
      <c r="B343" s="83"/>
      <c r="C343" s="34" t="s">
        <v>464</v>
      </c>
      <c r="D343" s="63"/>
      <c r="E343" s="63"/>
      <c r="F343" s="63"/>
      <c r="G343" s="63"/>
      <c r="H343" s="33" t="s">
        <v>538</v>
      </c>
      <c r="I343" s="51">
        <v>72</v>
      </c>
      <c r="J343" s="33">
        <v>22</v>
      </c>
      <c r="K343" s="51">
        <v>39</v>
      </c>
      <c r="L343" s="53">
        <f t="shared" ref="L343:L344" si="25">SUM(I343,K343)</f>
        <v>111</v>
      </c>
      <c r="M343" s="49">
        <v>9</v>
      </c>
      <c r="N343" s="93"/>
      <c r="O343">
        <f>L335</f>
        <v>0</v>
      </c>
    </row>
    <row r="344" spans="1:15" ht="16.5" x14ac:dyDescent="0.25">
      <c r="A344" s="33">
        <v>8</v>
      </c>
      <c r="B344" s="84"/>
      <c r="C344" s="34" t="s">
        <v>465</v>
      </c>
      <c r="D344" s="63"/>
      <c r="E344" s="63"/>
      <c r="F344" s="63"/>
      <c r="G344" s="63"/>
      <c r="H344" s="33" t="s">
        <v>539</v>
      </c>
      <c r="I344" s="51">
        <v>27</v>
      </c>
      <c r="J344" s="33">
        <v>11</v>
      </c>
      <c r="K344" s="51">
        <v>12</v>
      </c>
      <c r="L344" s="53">
        <f t="shared" si="25"/>
        <v>39</v>
      </c>
      <c r="M344" s="49">
        <v>34</v>
      </c>
      <c r="N344" s="93"/>
      <c r="O344">
        <f>L335</f>
        <v>0</v>
      </c>
    </row>
    <row r="345" spans="1:15" ht="20.25" x14ac:dyDescent="0.25">
      <c r="A345" s="95" t="s">
        <v>338</v>
      </c>
      <c r="B345" s="96"/>
      <c r="C345" s="96"/>
      <c r="D345" s="96"/>
      <c r="E345" s="96"/>
      <c r="F345" s="96"/>
      <c r="G345" s="96"/>
      <c r="H345" s="96"/>
      <c r="I345" s="96"/>
      <c r="J345" s="96"/>
      <c r="K345" s="96"/>
      <c r="L345" s="97">
        <f>SUM(L340:L343)</f>
        <v>418</v>
      </c>
      <c r="M345" s="98"/>
      <c r="N345" s="94"/>
    </row>
    <row r="348" spans="1:15" ht="16.5" x14ac:dyDescent="0.25">
      <c r="C348" s="35" t="s">
        <v>342</v>
      </c>
      <c r="D348" s="35"/>
      <c r="E348" s="35"/>
      <c r="I348" s="85"/>
      <c r="J348" s="85"/>
      <c r="K348" s="85"/>
    </row>
    <row r="349" spans="1:15" ht="16.5" x14ac:dyDescent="0.25">
      <c r="C349" s="35"/>
      <c r="D349" s="35"/>
      <c r="E349" s="35"/>
    </row>
    <row r="350" spans="1:15" ht="16.5" x14ac:dyDescent="0.25">
      <c r="C350" s="35" t="s">
        <v>343</v>
      </c>
      <c r="D350" s="35"/>
      <c r="E350" s="35"/>
      <c r="I350" s="44"/>
      <c r="J350" s="44"/>
      <c r="K350" s="44"/>
    </row>
    <row r="351" spans="1:15" ht="30" customHeight="1" x14ac:dyDescent="0.25">
      <c r="A351" s="81" t="s">
        <v>374</v>
      </c>
      <c r="B351" s="81"/>
      <c r="C351" s="81"/>
      <c r="D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</row>
    <row r="352" spans="1:15" x14ac:dyDescent="0.25">
      <c r="A352" s="80" t="s">
        <v>375</v>
      </c>
      <c r="B352" s="80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</row>
    <row r="353" spans="1:15" ht="33.75" customHeight="1" x14ac:dyDescent="0.25">
      <c r="A353" s="86" t="s">
        <v>333</v>
      </c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</row>
    <row r="354" spans="1:15" ht="18.75" x14ac:dyDescent="0.25">
      <c r="A354" s="87" t="s">
        <v>330</v>
      </c>
      <c r="B354" s="87"/>
      <c r="C354" s="87"/>
      <c r="D354" s="87"/>
      <c r="E354" s="87"/>
      <c r="F354" s="87"/>
      <c r="G354" s="87"/>
      <c r="H354" s="87"/>
      <c r="I354" s="87"/>
      <c r="J354" s="87"/>
      <c r="K354" s="87"/>
      <c r="L354" s="87"/>
      <c r="M354" s="87"/>
      <c r="N354" s="87"/>
    </row>
    <row r="355" spans="1:15" ht="18.75" x14ac:dyDescent="0.25">
      <c r="A355" s="105" t="s">
        <v>371</v>
      </c>
      <c r="B355" s="105"/>
      <c r="C355" s="105"/>
      <c r="D355" s="105"/>
      <c r="E355" s="105"/>
      <c r="F355" s="105"/>
      <c r="G355" s="105"/>
      <c r="H355" s="105"/>
      <c r="I355" s="105"/>
      <c r="J355" s="105"/>
      <c r="K355" s="105"/>
      <c r="L355" s="105"/>
      <c r="M355" s="105"/>
      <c r="N355" s="105"/>
    </row>
    <row r="356" spans="1:15" ht="18.75" customHeight="1" x14ac:dyDescent="0.25">
      <c r="A356" s="87" t="s">
        <v>366</v>
      </c>
      <c r="B356" s="87"/>
      <c r="C356" s="87"/>
      <c r="D356" s="87"/>
      <c r="E356" s="87"/>
      <c r="F356" s="87"/>
      <c r="G356" s="87"/>
      <c r="H356" s="87"/>
      <c r="I356" s="87"/>
      <c r="J356" s="87"/>
      <c r="K356" s="87"/>
      <c r="L356" s="87"/>
      <c r="M356" s="87"/>
      <c r="N356" s="87"/>
    </row>
    <row r="357" spans="1:15" ht="18.75" x14ac:dyDescent="0.25">
      <c r="A357" s="88" t="s">
        <v>352</v>
      </c>
      <c r="B357" s="88"/>
      <c r="C357" s="88"/>
      <c r="D357" s="88"/>
      <c r="E357" s="88"/>
      <c r="F357" s="88"/>
      <c r="G357" s="88"/>
      <c r="H357" s="88"/>
      <c r="I357" s="88"/>
      <c r="J357" s="88"/>
      <c r="K357" s="88"/>
      <c r="L357" s="88"/>
      <c r="M357" s="88"/>
      <c r="N357" s="88"/>
    </row>
    <row r="358" spans="1:15" ht="18.75" x14ac:dyDescent="0.25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</row>
    <row r="359" spans="1:15" ht="18.75" x14ac:dyDescent="0.25">
      <c r="A359" s="89" t="s">
        <v>331</v>
      </c>
      <c r="B359" s="89"/>
      <c r="C359" s="89"/>
      <c r="D359" s="29"/>
      <c r="E359" s="29"/>
      <c r="F359" s="30"/>
      <c r="G359" s="30"/>
      <c r="H359" s="30"/>
      <c r="I359" s="30"/>
      <c r="J359" s="30"/>
      <c r="K359" s="30"/>
      <c r="L359" s="30"/>
    </row>
    <row r="360" spans="1:15" ht="18.75" x14ac:dyDescent="0.25">
      <c r="A360" s="89" t="s">
        <v>332</v>
      </c>
      <c r="B360" s="89"/>
      <c r="C360" s="89"/>
      <c r="D360" s="29"/>
      <c r="E360" s="29"/>
      <c r="F360" s="29"/>
      <c r="G360" s="29"/>
      <c r="H360" s="29"/>
      <c r="I360" s="29"/>
      <c r="J360" s="29"/>
      <c r="K360" s="29"/>
      <c r="L360" s="29"/>
    </row>
    <row r="361" spans="1:15" ht="18.75" x14ac:dyDescent="0.25">
      <c r="A361" s="89"/>
      <c r="B361" s="89"/>
      <c r="C361" s="89"/>
      <c r="D361" s="29"/>
      <c r="E361" s="29"/>
      <c r="F361" s="30"/>
      <c r="G361" s="30"/>
      <c r="H361" s="30"/>
      <c r="I361" s="30"/>
      <c r="J361" s="30"/>
      <c r="K361" s="30"/>
      <c r="L361" s="30"/>
    </row>
    <row r="362" spans="1:15" ht="18.75" customHeight="1" x14ac:dyDescent="0.25">
      <c r="A362" s="107" t="s">
        <v>466</v>
      </c>
      <c r="B362" s="107"/>
      <c r="C362" s="107"/>
      <c r="D362" s="107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</row>
    <row r="364" spans="1:15" ht="46.5" customHeight="1" x14ac:dyDescent="0.25">
      <c r="A364" s="99" t="s">
        <v>336</v>
      </c>
      <c r="B364" s="101" t="s">
        <v>363</v>
      </c>
      <c r="C364" s="100" t="s">
        <v>346</v>
      </c>
      <c r="D364" s="99" t="s">
        <v>340</v>
      </c>
      <c r="E364" s="99"/>
      <c r="F364" s="99" t="s">
        <v>344</v>
      </c>
      <c r="G364" s="99"/>
      <c r="H364" s="99" t="s">
        <v>353</v>
      </c>
      <c r="I364" s="99"/>
      <c r="J364" s="99" t="s">
        <v>339</v>
      </c>
      <c r="K364" s="99"/>
      <c r="L364" s="103" t="s">
        <v>341</v>
      </c>
      <c r="M364" s="90" t="s">
        <v>334</v>
      </c>
      <c r="N364" s="90" t="s">
        <v>335</v>
      </c>
    </row>
    <row r="365" spans="1:15" ht="16.5" x14ac:dyDescent="0.25">
      <c r="A365" s="99"/>
      <c r="B365" s="102"/>
      <c r="C365" s="100"/>
      <c r="D365" s="31" t="s">
        <v>337</v>
      </c>
      <c r="E365" s="32" t="s">
        <v>15</v>
      </c>
      <c r="F365" s="31" t="s">
        <v>337</v>
      </c>
      <c r="G365" s="32" t="s">
        <v>15</v>
      </c>
      <c r="H365" s="31" t="s">
        <v>337</v>
      </c>
      <c r="I365" s="32" t="s">
        <v>15</v>
      </c>
      <c r="J365" s="31" t="s">
        <v>337</v>
      </c>
      <c r="K365" s="32" t="s">
        <v>15</v>
      </c>
      <c r="L365" s="103"/>
      <c r="M365" s="91"/>
      <c r="N365" s="91"/>
    </row>
    <row r="366" spans="1:15" ht="18" customHeight="1" x14ac:dyDescent="0.25">
      <c r="A366" s="33">
        <v>1</v>
      </c>
      <c r="B366" s="82" t="s">
        <v>364</v>
      </c>
      <c r="C366" s="34" t="s">
        <v>467</v>
      </c>
      <c r="D366" s="70">
        <v>10.6</v>
      </c>
      <c r="E366" s="51">
        <v>78</v>
      </c>
      <c r="F366" s="33">
        <v>392</v>
      </c>
      <c r="G366" s="51">
        <v>48</v>
      </c>
      <c r="H366" s="63"/>
      <c r="I366" s="63"/>
      <c r="J366" s="63"/>
      <c r="K366" s="63"/>
      <c r="L366" s="53">
        <f>SUM(E366,G366)</f>
        <v>126</v>
      </c>
      <c r="M366" s="50">
        <v>21</v>
      </c>
      <c r="N366" s="92"/>
      <c r="O366">
        <f>L362</f>
        <v>0</v>
      </c>
    </row>
    <row r="367" spans="1:15" ht="18" customHeight="1" x14ac:dyDescent="0.25">
      <c r="A367" s="33">
        <v>2</v>
      </c>
      <c r="B367" s="83"/>
      <c r="C367" s="34" t="s">
        <v>468</v>
      </c>
      <c r="D367" s="70">
        <v>8.1</v>
      </c>
      <c r="E367" s="51">
        <v>148</v>
      </c>
      <c r="F367" s="33">
        <v>365</v>
      </c>
      <c r="G367" s="51">
        <v>39</v>
      </c>
      <c r="H367" s="63"/>
      <c r="I367" s="63"/>
      <c r="J367" s="63"/>
      <c r="K367" s="63"/>
      <c r="L367" s="53">
        <f t="shared" ref="L367:L368" si="26">SUM(E367,G367)</f>
        <v>187</v>
      </c>
      <c r="M367" s="50">
        <v>3</v>
      </c>
      <c r="N367" s="93"/>
      <c r="O367">
        <f>L362</f>
        <v>0</v>
      </c>
    </row>
    <row r="368" spans="1:15" ht="18" customHeight="1" x14ac:dyDescent="0.25">
      <c r="A368" s="33">
        <v>3</v>
      </c>
      <c r="B368" s="84"/>
      <c r="C368" s="34" t="s">
        <v>469</v>
      </c>
      <c r="D368" s="70">
        <v>9</v>
      </c>
      <c r="E368" s="51">
        <v>126</v>
      </c>
      <c r="F368" s="33">
        <v>313</v>
      </c>
      <c r="G368" s="51">
        <v>26</v>
      </c>
      <c r="H368" s="63"/>
      <c r="I368" s="63"/>
      <c r="J368" s="63"/>
      <c r="K368" s="63"/>
      <c r="L368" s="53">
        <f t="shared" si="26"/>
        <v>152</v>
      </c>
      <c r="M368" s="50">
        <v>10</v>
      </c>
      <c r="N368" s="93"/>
      <c r="O368">
        <f>L362</f>
        <v>0</v>
      </c>
    </row>
    <row r="369" spans="1:15" ht="18" customHeight="1" x14ac:dyDescent="0.25">
      <c r="A369" s="33">
        <v>4</v>
      </c>
      <c r="B369" s="82" t="s">
        <v>365</v>
      </c>
      <c r="C369" s="34" t="s">
        <v>471</v>
      </c>
      <c r="D369" s="72"/>
      <c r="E369" s="63"/>
      <c r="F369" s="63"/>
      <c r="G369" s="63"/>
      <c r="H369" s="33" t="s">
        <v>531</v>
      </c>
      <c r="I369" s="51">
        <v>98</v>
      </c>
      <c r="J369" s="33">
        <v>29</v>
      </c>
      <c r="K369" s="51">
        <v>57</v>
      </c>
      <c r="L369" s="53">
        <f>SUM(I369,K369)</f>
        <v>155</v>
      </c>
      <c r="M369" s="50">
        <v>1</v>
      </c>
      <c r="N369" s="93"/>
      <c r="O369">
        <f>L362</f>
        <v>0</v>
      </c>
    </row>
    <row r="370" spans="1:15" ht="18" customHeight="1" x14ac:dyDescent="0.25">
      <c r="A370" s="33">
        <v>5</v>
      </c>
      <c r="B370" s="83"/>
      <c r="C370" s="34" t="s">
        <v>472</v>
      </c>
      <c r="D370" s="72"/>
      <c r="E370" s="63"/>
      <c r="F370" s="63"/>
      <c r="G370" s="63"/>
      <c r="H370" s="33" t="s">
        <v>532</v>
      </c>
      <c r="I370" s="51">
        <v>44</v>
      </c>
      <c r="J370" s="33">
        <v>20</v>
      </c>
      <c r="K370" s="51">
        <v>34</v>
      </c>
      <c r="L370" s="53">
        <f t="shared" ref="L370:L371" si="27">SUM(I370,K370)</f>
        <v>78</v>
      </c>
      <c r="M370" s="50">
        <v>20</v>
      </c>
      <c r="N370" s="93"/>
      <c r="O370">
        <f>L362</f>
        <v>0</v>
      </c>
    </row>
    <row r="371" spans="1:15" ht="18" customHeight="1" x14ac:dyDescent="0.25">
      <c r="A371" s="33">
        <v>6</v>
      </c>
      <c r="B371" s="84"/>
      <c r="C371" s="34" t="s">
        <v>473</v>
      </c>
      <c r="D371" s="72"/>
      <c r="E371" s="63"/>
      <c r="F371" s="63"/>
      <c r="G371" s="63"/>
      <c r="H371" s="33" t="s">
        <v>533</v>
      </c>
      <c r="I371" s="51">
        <v>68</v>
      </c>
      <c r="J371" s="33">
        <v>25</v>
      </c>
      <c r="K371" s="51">
        <v>47</v>
      </c>
      <c r="L371" s="53">
        <f t="shared" si="27"/>
        <v>115</v>
      </c>
      <c r="M371" s="50">
        <v>6</v>
      </c>
      <c r="N371" s="93"/>
      <c r="O371">
        <f>L362</f>
        <v>0</v>
      </c>
    </row>
    <row r="372" spans="1:15" ht="20.25" x14ac:dyDescent="0.25">
      <c r="A372" s="95" t="s">
        <v>338</v>
      </c>
      <c r="B372" s="96"/>
      <c r="C372" s="96"/>
      <c r="D372" s="96"/>
      <c r="E372" s="96"/>
      <c r="F372" s="96"/>
      <c r="G372" s="96"/>
      <c r="H372" s="96"/>
      <c r="I372" s="96"/>
      <c r="J372" s="96"/>
      <c r="K372" s="96"/>
      <c r="L372" s="97">
        <f>SUM(L366:L369)</f>
        <v>620</v>
      </c>
      <c r="M372" s="98"/>
      <c r="N372" s="94"/>
    </row>
    <row r="375" spans="1:15" ht="16.5" x14ac:dyDescent="0.25">
      <c r="C375" s="35" t="s">
        <v>342</v>
      </c>
      <c r="D375" s="35"/>
      <c r="E375" s="35"/>
      <c r="I375" s="85"/>
      <c r="J375" s="85"/>
      <c r="K375" s="85"/>
    </row>
    <row r="376" spans="1:15" ht="16.5" x14ac:dyDescent="0.25">
      <c r="C376" s="35"/>
      <c r="D376" s="35"/>
      <c r="E376" s="35"/>
    </row>
    <row r="377" spans="1:15" ht="16.5" x14ac:dyDescent="0.25">
      <c r="C377" s="35" t="s">
        <v>343</v>
      </c>
      <c r="D377" s="35"/>
      <c r="E377" s="35"/>
      <c r="I377" s="44"/>
      <c r="J377" s="44"/>
      <c r="K377" s="44"/>
    </row>
    <row r="378" spans="1:15" ht="30" customHeight="1" x14ac:dyDescent="0.25">
      <c r="A378" s="81" t="s">
        <v>374</v>
      </c>
      <c r="B378" s="81"/>
      <c r="C378" s="81"/>
      <c r="D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</row>
    <row r="379" spans="1:15" x14ac:dyDescent="0.25">
      <c r="A379" s="80" t="s">
        <v>375</v>
      </c>
      <c r="B379" s="80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</row>
    <row r="380" spans="1:15" ht="33.75" customHeight="1" x14ac:dyDescent="0.25">
      <c r="A380" s="86" t="s">
        <v>333</v>
      </c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</row>
    <row r="381" spans="1:15" ht="18.75" x14ac:dyDescent="0.25">
      <c r="A381" s="87" t="s">
        <v>330</v>
      </c>
      <c r="B381" s="87"/>
      <c r="C381" s="87"/>
      <c r="D381" s="87"/>
      <c r="E381" s="87"/>
      <c r="F381" s="87"/>
      <c r="G381" s="87"/>
      <c r="H381" s="87"/>
      <c r="I381" s="87"/>
      <c r="J381" s="87"/>
      <c r="K381" s="87"/>
      <c r="L381" s="87"/>
      <c r="M381" s="87"/>
      <c r="N381" s="87"/>
    </row>
    <row r="382" spans="1:15" ht="18.75" x14ac:dyDescent="0.25">
      <c r="A382" s="105" t="s">
        <v>371</v>
      </c>
      <c r="B382" s="105"/>
      <c r="C382" s="105"/>
      <c r="D382" s="105"/>
      <c r="E382" s="105"/>
      <c r="F382" s="105"/>
      <c r="G382" s="105"/>
      <c r="H382" s="105"/>
      <c r="I382" s="105"/>
      <c r="J382" s="105"/>
      <c r="K382" s="105"/>
      <c r="L382" s="105"/>
      <c r="M382" s="105"/>
      <c r="N382" s="105"/>
    </row>
    <row r="383" spans="1:15" ht="18.75" customHeight="1" x14ac:dyDescent="0.25">
      <c r="A383" s="87" t="s">
        <v>366</v>
      </c>
      <c r="B383" s="87"/>
      <c r="C383" s="87"/>
      <c r="D383" s="87"/>
      <c r="E383" s="87"/>
      <c r="F383" s="87"/>
      <c r="G383" s="87"/>
      <c r="H383" s="87"/>
      <c r="I383" s="87"/>
      <c r="J383" s="87"/>
      <c r="K383" s="87"/>
      <c r="L383" s="87"/>
      <c r="M383" s="87"/>
      <c r="N383" s="87"/>
    </row>
    <row r="384" spans="1:15" ht="18.75" x14ac:dyDescent="0.25">
      <c r="A384" s="88" t="s">
        <v>352</v>
      </c>
      <c r="B384" s="88"/>
      <c r="C384" s="88"/>
      <c r="D384" s="88"/>
      <c r="E384" s="88"/>
      <c r="F384" s="88"/>
      <c r="G384" s="88"/>
      <c r="H384" s="88"/>
      <c r="I384" s="88"/>
      <c r="J384" s="88"/>
      <c r="K384" s="88"/>
      <c r="L384" s="88"/>
      <c r="M384" s="88"/>
      <c r="N384" s="88"/>
    </row>
    <row r="385" spans="1:15" ht="18.75" x14ac:dyDescent="0.25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</row>
    <row r="386" spans="1:15" ht="18.75" x14ac:dyDescent="0.25">
      <c r="A386" s="89" t="s">
        <v>331</v>
      </c>
      <c r="B386" s="89"/>
      <c r="C386" s="89"/>
      <c r="D386" s="29"/>
      <c r="E386" s="29"/>
      <c r="F386" s="30"/>
      <c r="G386" s="30"/>
      <c r="H386" s="30"/>
      <c r="I386" s="30"/>
      <c r="J386" s="30"/>
      <c r="K386" s="30"/>
      <c r="L386" s="30"/>
    </row>
    <row r="387" spans="1:15" ht="18.75" x14ac:dyDescent="0.25">
      <c r="A387" s="89" t="s">
        <v>332</v>
      </c>
      <c r="B387" s="89"/>
      <c r="C387" s="89"/>
      <c r="D387" s="29"/>
      <c r="E387" s="29"/>
      <c r="F387" s="29"/>
      <c r="G387" s="29"/>
      <c r="H387" s="29"/>
      <c r="I387" s="29"/>
      <c r="J387" s="29"/>
      <c r="K387" s="29"/>
      <c r="L387" s="29"/>
    </row>
    <row r="388" spans="1:15" ht="18.75" x14ac:dyDescent="0.25">
      <c r="A388" s="89"/>
      <c r="B388" s="89"/>
      <c r="C388" s="89"/>
      <c r="D388" s="29"/>
      <c r="E388" s="29"/>
      <c r="F388" s="30"/>
      <c r="G388" s="30"/>
      <c r="H388" s="30"/>
      <c r="I388" s="30"/>
      <c r="J388" s="30"/>
      <c r="K388" s="30"/>
      <c r="L388" s="30"/>
    </row>
    <row r="389" spans="1:15" ht="18.75" x14ac:dyDescent="0.25">
      <c r="A389" s="106" t="s">
        <v>470</v>
      </c>
      <c r="B389" s="106"/>
      <c r="C389" s="106"/>
      <c r="D389" s="106"/>
      <c r="E389" s="106"/>
      <c r="F389" s="106"/>
      <c r="G389" s="106"/>
      <c r="H389" s="106"/>
      <c r="I389" s="106"/>
      <c r="J389" s="106"/>
      <c r="K389" s="106"/>
      <c r="L389" s="106"/>
      <c r="M389" s="106"/>
      <c r="N389" s="106"/>
    </row>
    <row r="391" spans="1:15" ht="46.5" customHeight="1" x14ac:dyDescent="0.25">
      <c r="A391" s="99" t="s">
        <v>336</v>
      </c>
      <c r="B391" s="101" t="s">
        <v>363</v>
      </c>
      <c r="C391" s="100" t="s">
        <v>346</v>
      </c>
      <c r="D391" s="99" t="s">
        <v>340</v>
      </c>
      <c r="E391" s="99"/>
      <c r="F391" s="99" t="s">
        <v>344</v>
      </c>
      <c r="G391" s="99"/>
      <c r="H391" s="99" t="s">
        <v>353</v>
      </c>
      <c r="I391" s="99"/>
      <c r="J391" s="99" t="s">
        <v>339</v>
      </c>
      <c r="K391" s="99"/>
      <c r="L391" s="103" t="s">
        <v>341</v>
      </c>
      <c r="M391" s="90" t="s">
        <v>334</v>
      </c>
      <c r="N391" s="90" t="s">
        <v>335</v>
      </c>
    </row>
    <row r="392" spans="1:15" ht="16.5" x14ac:dyDescent="0.25">
      <c r="A392" s="99"/>
      <c r="B392" s="102"/>
      <c r="C392" s="100"/>
      <c r="D392" s="31" t="s">
        <v>337</v>
      </c>
      <c r="E392" s="32" t="s">
        <v>15</v>
      </c>
      <c r="F392" s="31" t="s">
        <v>337</v>
      </c>
      <c r="G392" s="32" t="s">
        <v>15</v>
      </c>
      <c r="H392" s="31" t="s">
        <v>337</v>
      </c>
      <c r="I392" s="32" t="s">
        <v>15</v>
      </c>
      <c r="J392" s="31" t="s">
        <v>337</v>
      </c>
      <c r="K392" s="32" t="s">
        <v>15</v>
      </c>
      <c r="L392" s="103"/>
      <c r="M392" s="91"/>
      <c r="N392" s="91"/>
    </row>
    <row r="393" spans="1:15" ht="18.75" x14ac:dyDescent="0.25">
      <c r="A393" s="33">
        <v>1</v>
      </c>
      <c r="B393" s="82" t="s">
        <v>364</v>
      </c>
      <c r="C393" s="34" t="s">
        <v>474</v>
      </c>
      <c r="D393" s="33">
        <v>9.1999999999999993</v>
      </c>
      <c r="E393" s="51">
        <v>120</v>
      </c>
      <c r="F393" s="33">
        <v>327</v>
      </c>
      <c r="G393" s="51">
        <v>29</v>
      </c>
      <c r="H393" s="68"/>
      <c r="I393" s="63"/>
      <c r="J393" s="63"/>
      <c r="K393" s="63"/>
      <c r="L393" s="53">
        <f>SUM(E393,G393)</f>
        <v>149</v>
      </c>
      <c r="M393" s="50">
        <v>12</v>
      </c>
      <c r="N393" s="92"/>
      <c r="O393">
        <f>L389</f>
        <v>0</v>
      </c>
    </row>
    <row r="394" spans="1:15" ht="18.75" x14ac:dyDescent="0.25">
      <c r="A394" s="33">
        <v>5</v>
      </c>
      <c r="B394" s="83"/>
      <c r="C394" s="34" t="s">
        <v>475</v>
      </c>
      <c r="D394" s="33">
        <v>9.4</v>
      </c>
      <c r="E394" s="51">
        <v>114</v>
      </c>
      <c r="F394" s="33">
        <v>356</v>
      </c>
      <c r="G394" s="51">
        <v>36</v>
      </c>
      <c r="H394" s="68"/>
      <c r="I394" s="63"/>
      <c r="J394" s="63"/>
      <c r="K394" s="63"/>
      <c r="L394" s="53">
        <f t="shared" ref="L394:L395" si="28">SUM(E394,G394)</f>
        <v>150</v>
      </c>
      <c r="M394" s="50">
        <v>11</v>
      </c>
      <c r="N394" s="93"/>
      <c r="O394">
        <f>L389</f>
        <v>0</v>
      </c>
    </row>
    <row r="395" spans="1:15" ht="18.75" x14ac:dyDescent="0.25">
      <c r="A395" s="33">
        <v>6</v>
      </c>
      <c r="B395" s="84"/>
      <c r="C395" s="34" t="s">
        <v>476</v>
      </c>
      <c r="D395" s="33">
        <v>9.6</v>
      </c>
      <c r="E395" s="51">
        <v>108</v>
      </c>
      <c r="F395" s="33">
        <v>363</v>
      </c>
      <c r="G395" s="51">
        <v>39</v>
      </c>
      <c r="H395" s="68"/>
      <c r="I395" s="63"/>
      <c r="J395" s="63"/>
      <c r="K395" s="63"/>
      <c r="L395" s="53">
        <f t="shared" si="28"/>
        <v>147</v>
      </c>
      <c r="M395" s="50">
        <v>13</v>
      </c>
      <c r="N395" s="93"/>
      <c r="O395">
        <f>L389</f>
        <v>0</v>
      </c>
    </row>
    <row r="396" spans="1:15" ht="18.75" x14ac:dyDescent="0.25">
      <c r="A396" s="33">
        <v>7</v>
      </c>
      <c r="B396" s="82" t="s">
        <v>365</v>
      </c>
      <c r="C396" s="34" t="s">
        <v>477</v>
      </c>
      <c r="D396" s="63"/>
      <c r="E396" s="63"/>
      <c r="F396" s="63"/>
      <c r="G396" s="63"/>
      <c r="H396" s="69" t="s">
        <v>552</v>
      </c>
      <c r="I396" s="51">
        <v>18</v>
      </c>
      <c r="J396" s="33">
        <v>23</v>
      </c>
      <c r="K396" s="51">
        <v>42</v>
      </c>
      <c r="L396" s="53">
        <f>SUM(I396,K396)</f>
        <v>60</v>
      </c>
      <c r="M396" s="50">
        <v>26</v>
      </c>
      <c r="N396" s="93"/>
      <c r="O396">
        <f>L389</f>
        <v>0</v>
      </c>
    </row>
    <row r="397" spans="1:15" ht="18.75" x14ac:dyDescent="0.25">
      <c r="A397" s="33">
        <v>9</v>
      </c>
      <c r="B397" s="83"/>
      <c r="C397" s="34" t="s">
        <v>478</v>
      </c>
      <c r="D397" s="63"/>
      <c r="E397" s="63"/>
      <c r="F397" s="63"/>
      <c r="G397" s="63"/>
      <c r="H397" s="69" t="s">
        <v>502</v>
      </c>
      <c r="I397" s="51">
        <v>0</v>
      </c>
      <c r="J397" s="33">
        <v>18</v>
      </c>
      <c r="K397" s="51">
        <v>29</v>
      </c>
      <c r="L397" s="53">
        <f t="shared" ref="L397:L398" si="29">SUM(I397,K397)</f>
        <v>29</v>
      </c>
      <c r="M397" s="50">
        <v>42</v>
      </c>
      <c r="N397" s="93"/>
      <c r="O397">
        <f>L389</f>
        <v>0</v>
      </c>
    </row>
    <row r="398" spans="1:15" ht="18.75" x14ac:dyDescent="0.25">
      <c r="A398" s="33">
        <v>10</v>
      </c>
      <c r="B398" s="84"/>
      <c r="C398" s="34" t="s">
        <v>479</v>
      </c>
      <c r="D398" s="63"/>
      <c r="E398" s="63"/>
      <c r="F398" s="63"/>
      <c r="G398" s="63"/>
      <c r="H398" s="69" t="s">
        <v>501</v>
      </c>
      <c r="I398" s="51">
        <v>62</v>
      </c>
      <c r="J398" s="33">
        <v>19</v>
      </c>
      <c r="K398" s="51">
        <v>32</v>
      </c>
      <c r="L398" s="53">
        <f t="shared" si="29"/>
        <v>94</v>
      </c>
      <c r="M398" s="50">
        <v>14</v>
      </c>
      <c r="N398" s="93"/>
      <c r="O398">
        <f>L389</f>
        <v>0</v>
      </c>
    </row>
    <row r="399" spans="1:15" ht="20.25" x14ac:dyDescent="0.25">
      <c r="A399" s="95" t="s">
        <v>338</v>
      </c>
      <c r="B399" s="96"/>
      <c r="C399" s="96"/>
      <c r="D399" s="96"/>
      <c r="E399" s="96"/>
      <c r="F399" s="96"/>
      <c r="G399" s="96"/>
      <c r="H399" s="96"/>
      <c r="I399" s="96"/>
      <c r="J399" s="96"/>
      <c r="K399" s="96"/>
      <c r="L399" s="97">
        <f>SUM(L393:L395,L398)</f>
        <v>540</v>
      </c>
      <c r="M399" s="98"/>
      <c r="N399" s="94"/>
    </row>
    <row r="402" spans="1:14" ht="16.5" x14ac:dyDescent="0.25">
      <c r="C402" s="35" t="s">
        <v>342</v>
      </c>
      <c r="D402" s="35"/>
      <c r="E402" s="35"/>
      <c r="I402" s="85"/>
      <c r="J402" s="85"/>
      <c r="K402" s="85"/>
    </row>
    <row r="403" spans="1:14" ht="16.5" x14ac:dyDescent="0.25">
      <c r="C403" s="35"/>
      <c r="D403" s="35"/>
      <c r="E403" s="35"/>
    </row>
    <row r="404" spans="1:14" ht="16.5" x14ac:dyDescent="0.25">
      <c r="C404" s="35" t="s">
        <v>343</v>
      </c>
      <c r="D404" s="35"/>
      <c r="E404" s="35"/>
      <c r="I404" s="44"/>
      <c r="J404" s="44"/>
      <c r="K404" s="44"/>
    </row>
    <row r="405" spans="1:14" ht="30" customHeight="1" x14ac:dyDescent="0.25">
      <c r="A405" s="81" t="s">
        <v>374</v>
      </c>
      <c r="B405" s="81"/>
      <c r="C405" s="81"/>
      <c r="D405" s="81"/>
      <c r="E405" s="81"/>
      <c r="F405" s="81"/>
      <c r="G405" s="81"/>
      <c r="H405" s="81"/>
      <c r="I405" s="81"/>
      <c r="J405" s="81"/>
      <c r="K405" s="81"/>
      <c r="L405" s="81"/>
      <c r="M405" s="81"/>
      <c r="N405" s="81"/>
    </row>
    <row r="406" spans="1:14" x14ac:dyDescent="0.25">
      <c r="A406" s="80" t="s">
        <v>375</v>
      </c>
      <c r="B406" s="80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</row>
    <row r="407" spans="1:14" ht="33.75" customHeight="1" x14ac:dyDescent="0.25">
      <c r="A407" s="86" t="s">
        <v>333</v>
      </c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</row>
    <row r="408" spans="1:14" ht="18.75" x14ac:dyDescent="0.25">
      <c r="A408" s="87" t="s">
        <v>330</v>
      </c>
      <c r="B408" s="87"/>
      <c r="C408" s="87"/>
      <c r="D408" s="87"/>
      <c r="E408" s="87"/>
      <c r="F408" s="87"/>
      <c r="G408" s="87"/>
      <c r="H408" s="87"/>
      <c r="I408" s="87"/>
      <c r="J408" s="87"/>
      <c r="K408" s="87"/>
      <c r="L408" s="87"/>
      <c r="M408" s="87"/>
      <c r="N408" s="87"/>
    </row>
    <row r="409" spans="1:14" ht="18.75" x14ac:dyDescent="0.25">
      <c r="A409" s="105" t="s">
        <v>371</v>
      </c>
      <c r="B409" s="105"/>
      <c r="C409" s="105"/>
      <c r="D409" s="105"/>
      <c r="E409" s="105"/>
      <c r="F409" s="105"/>
      <c r="G409" s="105"/>
      <c r="H409" s="105"/>
      <c r="I409" s="105"/>
      <c r="J409" s="105"/>
      <c r="K409" s="105"/>
      <c r="L409" s="105"/>
      <c r="M409" s="105"/>
      <c r="N409" s="105"/>
    </row>
    <row r="410" spans="1:14" ht="18.75" customHeight="1" x14ac:dyDescent="0.25">
      <c r="A410" s="87" t="s">
        <v>366</v>
      </c>
      <c r="B410" s="87"/>
      <c r="C410" s="87"/>
      <c r="D410" s="87"/>
      <c r="E410" s="87"/>
      <c r="F410" s="87"/>
      <c r="G410" s="87"/>
      <c r="H410" s="87"/>
      <c r="I410" s="87"/>
      <c r="J410" s="87"/>
      <c r="K410" s="87"/>
      <c r="L410" s="87"/>
      <c r="M410" s="87"/>
      <c r="N410" s="87"/>
    </row>
    <row r="411" spans="1:14" ht="18.75" x14ac:dyDescent="0.25">
      <c r="A411" s="88" t="s">
        <v>352</v>
      </c>
      <c r="B411" s="88"/>
      <c r="C411" s="88"/>
      <c r="D411" s="88"/>
      <c r="E411" s="88"/>
      <c r="F411" s="88"/>
      <c r="G411" s="88"/>
      <c r="H411" s="88"/>
      <c r="I411" s="88"/>
      <c r="J411" s="88"/>
      <c r="K411" s="88"/>
      <c r="L411" s="88"/>
      <c r="M411" s="88"/>
      <c r="N411" s="88"/>
    </row>
    <row r="412" spans="1:14" ht="18.75" x14ac:dyDescent="0.25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</row>
    <row r="413" spans="1:14" ht="18.75" x14ac:dyDescent="0.25">
      <c r="A413" s="89" t="s">
        <v>331</v>
      </c>
      <c r="B413" s="89"/>
      <c r="C413" s="89"/>
      <c r="D413" s="29"/>
      <c r="E413" s="29"/>
      <c r="F413" s="30"/>
      <c r="G413" s="30"/>
      <c r="H413" s="30"/>
      <c r="I413" s="30"/>
      <c r="J413" s="30"/>
      <c r="K413" s="30"/>
      <c r="L413" s="30"/>
    </row>
    <row r="414" spans="1:14" ht="18.75" x14ac:dyDescent="0.25">
      <c r="A414" s="89" t="s">
        <v>332</v>
      </c>
      <c r="B414" s="89"/>
      <c r="C414" s="89"/>
      <c r="D414" s="29"/>
      <c r="E414" s="29"/>
      <c r="F414" s="29"/>
      <c r="G414" s="29"/>
      <c r="H414" s="29"/>
      <c r="I414" s="29"/>
      <c r="J414" s="29"/>
      <c r="K414" s="29"/>
      <c r="L414" s="29"/>
    </row>
    <row r="415" spans="1:14" ht="18.75" x14ac:dyDescent="0.25">
      <c r="A415" s="89"/>
      <c r="B415" s="89"/>
      <c r="C415" s="89"/>
      <c r="D415" s="29"/>
      <c r="E415" s="29"/>
      <c r="F415" s="30"/>
      <c r="G415" s="30"/>
      <c r="H415" s="30"/>
      <c r="I415" s="30"/>
      <c r="J415" s="30"/>
      <c r="K415" s="30"/>
      <c r="L415" s="30"/>
    </row>
    <row r="416" spans="1:14" ht="18.75" x14ac:dyDescent="0.25">
      <c r="A416" s="106" t="s">
        <v>480</v>
      </c>
      <c r="B416" s="106"/>
      <c r="C416" s="106"/>
      <c r="D416" s="106"/>
      <c r="E416" s="106"/>
      <c r="F416" s="106"/>
      <c r="G416" s="106"/>
      <c r="H416" s="106"/>
      <c r="I416" s="106"/>
      <c r="J416" s="106"/>
      <c r="K416" s="106"/>
      <c r="L416" s="106"/>
      <c r="M416" s="106"/>
      <c r="N416" s="106"/>
    </row>
    <row r="418" spans="1:15" ht="46.5" customHeight="1" x14ac:dyDescent="0.25">
      <c r="A418" s="99" t="s">
        <v>336</v>
      </c>
      <c r="B418" s="101" t="s">
        <v>363</v>
      </c>
      <c r="C418" s="100" t="s">
        <v>346</v>
      </c>
      <c r="D418" s="99" t="s">
        <v>340</v>
      </c>
      <c r="E418" s="99"/>
      <c r="F418" s="99" t="s">
        <v>344</v>
      </c>
      <c r="G418" s="99"/>
      <c r="H418" s="99" t="s">
        <v>353</v>
      </c>
      <c r="I418" s="99"/>
      <c r="J418" s="99" t="s">
        <v>339</v>
      </c>
      <c r="K418" s="99"/>
      <c r="L418" s="103" t="s">
        <v>341</v>
      </c>
      <c r="M418" s="90" t="s">
        <v>334</v>
      </c>
      <c r="N418" s="90" t="s">
        <v>335</v>
      </c>
    </row>
    <row r="419" spans="1:15" ht="16.5" x14ac:dyDescent="0.25">
      <c r="A419" s="99"/>
      <c r="B419" s="102"/>
      <c r="C419" s="100"/>
      <c r="D419" s="31" t="s">
        <v>337</v>
      </c>
      <c r="E419" s="32" t="s">
        <v>15</v>
      </c>
      <c r="F419" s="31" t="s">
        <v>337</v>
      </c>
      <c r="G419" s="32" t="s">
        <v>15</v>
      </c>
      <c r="H419" s="31" t="s">
        <v>337</v>
      </c>
      <c r="I419" s="32" t="s">
        <v>15</v>
      </c>
      <c r="J419" s="31" t="s">
        <v>337</v>
      </c>
      <c r="K419" s="32" t="s">
        <v>15</v>
      </c>
      <c r="L419" s="103"/>
      <c r="M419" s="91"/>
      <c r="N419" s="91"/>
    </row>
    <row r="420" spans="1:15" ht="18.75" x14ac:dyDescent="0.25">
      <c r="A420" s="33">
        <v>4</v>
      </c>
      <c r="B420" s="82" t="s">
        <v>364</v>
      </c>
      <c r="C420" s="34" t="s">
        <v>481</v>
      </c>
      <c r="D420" s="33">
        <v>9.1999999999999993</v>
      </c>
      <c r="E420" s="51">
        <v>87</v>
      </c>
      <c r="F420" s="33">
        <v>345</v>
      </c>
      <c r="G420" s="51">
        <v>24</v>
      </c>
      <c r="H420" s="63"/>
      <c r="I420" s="63"/>
      <c r="J420" s="63"/>
      <c r="K420" s="63"/>
      <c r="L420" s="53">
        <f>SUM(E420,G420)</f>
        <v>111</v>
      </c>
      <c r="M420" s="50">
        <v>31</v>
      </c>
      <c r="N420" s="92"/>
      <c r="O420">
        <f>L416</f>
        <v>0</v>
      </c>
    </row>
    <row r="421" spans="1:15" ht="18.75" x14ac:dyDescent="0.25">
      <c r="A421" s="33">
        <v>5</v>
      </c>
      <c r="B421" s="83"/>
      <c r="C421" s="34" t="s">
        <v>482</v>
      </c>
      <c r="D421" s="33">
        <v>9.6999999999999993</v>
      </c>
      <c r="E421" s="51">
        <v>105</v>
      </c>
      <c r="F421" s="33">
        <v>329</v>
      </c>
      <c r="G421" s="51">
        <v>30</v>
      </c>
      <c r="H421" s="63"/>
      <c r="I421" s="63"/>
      <c r="J421" s="63"/>
      <c r="K421" s="63"/>
      <c r="L421" s="53">
        <f t="shared" ref="L421:L422" si="30">SUM(E421,G421)</f>
        <v>135</v>
      </c>
      <c r="M421" s="50">
        <v>19</v>
      </c>
      <c r="N421" s="93"/>
      <c r="O421">
        <f>L416</f>
        <v>0</v>
      </c>
    </row>
    <row r="422" spans="1:15" ht="18.75" x14ac:dyDescent="0.25">
      <c r="A422" s="33">
        <v>6</v>
      </c>
      <c r="B422" s="84"/>
      <c r="C422" s="34" t="s">
        <v>483</v>
      </c>
      <c r="D422" s="33">
        <v>10.199999999999999</v>
      </c>
      <c r="E422" s="51">
        <v>90</v>
      </c>
      <c r="F422" s="33">
        <v>283</v>
      </c>
      <c r="G422" s="51">
        <v>18</v>
      </c>
      <c r="H422" s="63"/>
      <c r="I422" s="63"/>
      <c r="J422" s="63"/>
      <c r="K422" s="63"/>
      <c r="L422" s="53">
        <f t="shared" si="30"/>
        <v>108</v>
      </c>
      <c r="M422" s="50">
        <v>33</v>
      </c>
      <c r="N422" s="93"/>
      <c r="O422">
        <f>L416</f>
        <v>0</v>
      </c>
    </row>
    <row r="423" spans="1:15" ht="18.75" x14ac:dyDescent="0.25">
      <c r="A423" s="33">
        <v>1</v>
      </c>
      <c r="B423" s="82" t="s">
        <v>365</v>
      </c>
      <c r="C423" s="34" t="s">
        <v>484</v>
      </c>
      <c r="D423" s="63"/>
      <c r="E423" s="63"/>
      <c r="F423" s="63"/>
      <c r="G423" s="63"/>
      <c r="H423" s="33" t="s">
        <v>534</v>
      </c>
      <c r="I423" s="51">
        <v>66</v>
      </c>
      <c r="J423" s="33">
        <v>15</v>
      </c>
      <c r="K423" s="51">
        <v>22</v>
      </c>
      <c r="L423" s="53">
        <f>SUM(I423,K423)</f>
        <v>88</v>
      </c>
      <c r="M423" s="50">
        <v>16</v>
      </c>
      <c r="N423" s="93"/>
      <c r="O423">
        <f>L416</f>
        <v>0</v>
      </c>
    </row>
    <row r="424" spans="1:15" ht="18.75" x14ac:dyDescent="0.25">
      <c r="A424" s="33">
        <v>2</v>
      </c>
      <c r="B424" s="83"/>
      <c r="C424" s="34" t="s">
        <v>485</v>
      </c>
      <c r="D424" s="63"/>
      <c r="E424" s="63"/>
      <c r="F424" s="63"/>
      <c r="G424" s="63"/>
      <c r="H424" s="33" t="s">
        <v>506</v>
      </c>
      <c r="I424" s="51">
        <v>0</v>
      </c>
      <c r="J424" s="33">
        <v>0</v>
      </c>
      <c r="K424" s="51">
        <v>0</v>
      </c>
      <c r="L424" s="53">
        <f t="shared" ref="L424:L425" si="31">SUM(I424,K424)</f>
        <v>0</v>
      </c>
      <c r="M424" s="50">
        <v>53</v>
      </c>
      <c r="N424" s="93"/>
      <c r="O424">
        <f>L416</f>
        <v>0</v>
      </c>
    </row>
    <row r="425" spans="1:15" ht="18.75" x14ac:dyDescent="0.25">
      <c r="A425" s="33">
        <v>3</v>
      </c>
      <c r="B425" s="84"/>
      <c r="C425" s="34" t="s">
        <v>486</v>
      </c>
      <c r="D425" s="63"/>
      <c r="E425" s="63"/>
      <c r="F425" s="63"/>
      <c r="G425" s="63"/>
      <c r="H425" s="33" t="s">
        <v>507</v>
      </c>
      <c r="I425" s="51">
        <v>0</v>
      </c>
      <c r="J425" s="33">
        <v>19</v>
      </c>
      <c r="K425" s="51">
        <v>32</v>
      </c>
      <c r="L425" s="53">
        <f t="shared" si="31"/>
        <v>32</v>
      </c>
      <c r="M425" s="50">
        <v>37</v>
      </c>
      <c r="N425" s="93"/>
      <c r="O425">
        <f>L416</f>
        <v>0</v>
      </c>
    </row>
    <row r="426" spans="1:15" ht="20.25" x14ac:dyDescent="0.25">
      <c r="A426" s="95" t="s">
        <v>338</v>
      </c>
      <c r="B426" s="96"/>
      <c r="C426" s="96"/>
      <c r="D426" s="96"/>
      <c r="E426" s="96"/>
      <c r="F426" s="96"/>
      <c r="G426" s="96"/>
      <c r="H426" s="96"/>
      <c r="I426" s="96"/>
      <c r="J426" s="96"/>
      <c r="K426" s="96"/>
      <c r="L426" s="97">
        <f>SUM(L420:L423)</f>
        <v>442</v>
      </c>
      <c r="M426" s="98"/>
      <c r="N426" s="94"/>
    </row>
    <row r="429" spans="1:15" ht="16.5" x14ac:dyDescent="0.25">
      <c r="C429" s="35" t="s">
        <v>342</v>
      </c>
      <c r="D429" s="35"/>
      <c r="E429" s="35"/>
      <c r="I429" s="85"/>
      <c r="J429" s="85"/>
      <c r="K429" s="85"/>
    </row>
    <row r="430" spans="1:15" ht="16.5" x14ac:dyDescent="0.25">
      <c r="C430" s="35"/>
      <c r="D430" s="35"/>
      <c r="E430" s="35"/>
    </row>
    <row r="431" spans="1:15" ht="16.5" x14ac:dyDescent="0.25">
      <c r="C431" s="35" t="s">
        <v>343</v>
      </c>
      <c r="D431" s="35"/>
      <c r="E431" s="35"/>
      <c r="I431" s="44"/>
      <c r="J431" s="44"/>
      <c r="K431" s="44"/>
    </row>
    <row r="432" spans="1:15" ht="30" customHeight="1" x14ac:dyDescent="0.25">
      <c r="A432" s="81" t="s">
        <v>374</v>
      </c>
      <c r="B432" s="81"/>
      <c r="C432" s="81"/>
      <c r="D432" s="81"/>
      <c r="E432" s="81"/>
      <c r="F432" s="81"/>
      <c r="G432" s="81"/>
      <c r="H432" s="81"/>
      <c r="I432" s="81"/>
      <c r="J432" s="81"/>
      <c r="K432" s="81"/>
      <c r="L432" s="81"/>
      <c r="M432" s="81"/>
      <c r="N432" s="81"/>
    </row>
    <row r="433" spans="1:19" x14ac:dyDescent="0.25">
      <c r="A433" s="80" t="s">
        <v>375</v>
      </c>
      <c r="B433" s="80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</row>
    <row r="434" spans="1:19" ht="33.75" customHeight="1" x14ac:dyDescent="0.25">
      <c r="A434" s="86" t="s">
        <v>333</v>
      </c>
      <c r="B434" s="86"/>
      <c r="C434" s="86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</row>
    <row r="435" spans="1:19" ht="18.75" x14ac:dyDescent="0.25">
      <c r="A435" s="87" t="s">
        <v>330</v>
      </c>
      <c r="B435" s="87"/>
      <c r="C435" s="87"/>
      <c r="D435" s="87"/>
      <c r="E435" s="87"/>
      <c r="F435" s="87"/>
      <c r="G435" s="87"/>
      <c r="H435" s="87"/>
      <c r="I435" s="87"/>
      <c r="J435" s="87"/>
      <c r="K435" s="87"/>
      <c r="L435" s="87"/>
      <c r="M435" s="87"/>
      <c r="N435" s="87"/>
    </row>
    <row r="436" spans="1:19" ht="18.75" x14ac:dyDescent="0.25">
      <c r="A436" s="105" t="s">
        <v>371</v>
      </c>
      <c r="B436" s="105"/>
      <c r="C436" s="105"/>
      <c r="D436" s="105"/>
      <c r="E436" s="105"/>
      <c r="F436" s="105"/>
      <c r="G436" s="105"/>
      <c r="H436" s="105"/>
      <c r="I436" s="105"/>
      <c r="J436" s="105"/>
      <c r="K436" s="105"/>
      <c r="L436" s="105"/>
      <c r="M436" s="105"/>
      <c r="N436" s="105"/>
    </row>
    <row r="437" spans="1:19" ht="18.75" customHeight="1" x14ac:dyDescent="0.25">
      <c r="A437" s="87" t="s">
        <v>366</v>
      </c>
      <c r="B437" s="87"/>
      <c r="C437" s="87"/>
      <c r="D437" s="87"/>
      <c r="E437" s="87"/>
      <c r="F437" s="87"/>
      <c r="G437" s="87"/>
      <c r="H437" s="87"/>
      <c r="I437" s="87"/>
      <c r="J437" s="87"/>
      <c r="K437" s="87"/>
      <c r="L437" s="87"/>
      <c r="M437" s="87"/>
      <c r="N437" s="87"/>
    </row>
    <row r="438" spans="1:19" ht="18.75" x14ac:dyDescent="0.25">
      <c r="A438" s="88" t="s">
        <v>352</v>
      </c>
      <c r="B438" s="88"/>
      <c r="C438" s="88"/>
      <c r="D438" s="88"/>
      <c r="E438" s="88"/>
      <c r="F438" s="88"/>
      <c r="G438" s="88"/>
      <c r="H438" s="88"/>
      <c r="I438" s="88"/>
      <c r="J438" s="88"/>
      <c r="K438" s="88"/>
      <c r="L438" s="88"/>
      <c r="M438" s="88"/>
      <c r="N438" s="88"/>
    </row>
    <row r="439" spans="1:19" ht="18.75" x14ac:dyDescent="0.25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</row>
    <row r="440" spans="1:19" ht="18.75" x14ac:dyDescent="0.25">
      <c r="A440" s="89" t="s">
        <v>331</v>
      </c>
      <c r="B440" s="89"/>
      <c r="C440" s="89"/>
      <c r="D440" s="29"/>
      <c r="E440" s="29"/>
      <c r="F440" s="30"/>
      <c r="G440" s="30"/>
      <c r="H440" s="30"/>
      <c r="I440" s="30"/>
      <c r="J440" s="30"/>
      <c r="K440" s="30"/>
      <c r="L440" s="30"/>
      <c r="S440" t="s">
        <v>347</v>
      </c>
    </row>
    <row r="441" spans="1:19" ht="18.75" x14ac:dyDescent="0.25">
      <c r="A441" s="89" t="s">
        <v>332</v>
      </c>
      <c r="B441" s="89"/>
      <c r="C441" s="89"/>
      <c r="D441" s="29"/>
      <c r="E441" s="29"/>
      <c r="F441" s="29"/>
      <c r="G441" s="29"/>
      <c r="H441" s="29"/>
      <c r="I441" s="29"/>
      <c r="J441" s="29"/>
      <c r="K441" s="29"/>
      <c r="L441" s="29"/>
    </row>
    <row r="442" spans="1:19" ht="18.75" x14ac:dyDescent="0.25">
      <c r="A442" s="89"/>
      <c r="B442" s="89"/>
      <c r="C442" s="89"/>
      <c r="D442" s="29"/>
      <c r="E442" s="29"/>
      <c r="F442" s="30"/>
      <c r="G442" s="30"/>
      <c r="H442" s="30"/>
      <c r="I442" s="30"/>
      <c r="J442" s="30"/>
      <c r="K442" s="30"/>
      <c r="L442" s="30"/>
    </row>
    <row r="443" spans="1:19" ht="18.75" x14ac:dyDescent="0.25">
      <c r="A443" s="106" t="s">
        <v>487</v>
      </c>
      <c r="B443" s="106"/>
      <c r="C443" s="106"/>
      <c r="D443" s="106"/>
      <c r="E443" s="106"/>
      <c r="F443" s="106"/>
      <c r="G443" s="106"/>
      <c r="H443" s="106"/>
      <c r="I443" s="106"/>
      <c r="J443" s="106"/>
      <c r="K443" s="106"/>
      <c r="L443" s="106"/>
      <c r="M443" s="106"/>
      <c r="N443" s="106"/>
    </row>
    <row r="445" spans="1:19" ht="46.5" customHeight="1" x14ac:dyDescent="0.25">
      <c r="A445" s="99" t="s">
        <v>336</v>
      </c>
      <c r="B445" s="101" t="s">
        <v>363</v>
      </c>
      <c r="C445" s="100" t="s">
        <v>346</v>
      </c>
      <c r="D445" s="99" t="s">
        <v>340</v>
      </c>
      <c r="E445" s="99"/>
      <c r="F445" s="99" t="s">
        <v>344</v>
      </c>
      <c r="G445" s="99"/>
      <c r="H445" s="99" t="s">
        <v>353</v>
      </c>
      <c r="I445" s="99"/>
      <c r="J445" s="99" t="s">
        <v>339</v>
      </c>
      <c r="K445" s="99"/>
      <c r="L445" s="103" t="s">
        <v>341</v>
      </c>
      <c r="M445" s="90" t="s">
        <v>334</v>
      </c>
      <c r="N445" s="90" t="s">
        <v>335</v>
      </c>
    </row>
    <row r="446" spans="1:19" ht="16.5" x14ac:dyDescent="0.25">
      <c r="A446" s="99"/>
      <c r="B446" s="102"/>
      <c r="C446" s="100"/>
      <c r="D446" s="31" t="s">
        <v>337</v>
      </c>
      <c r="E446" s="32" t="s">
        <v>15</v>
      </c>
      <c r="F446" s="31" t="s">
        <v>337</v>
      </c>
      <c r="G446" s="32" t="s">
        <v>15</v>
      </c>
      <c r="H446" s="31" t="s">
        <v>337</v>
      </c>
      <c r="I446" s="32" t="s">
        <v>15</v>
      </c>
      <c r="J446" s="31" t="s">
        <v>337</v>
      </c>
      <c r="K446" s="32" t="s">
        <v>15</v>
      </c>
      <c r="L446" s="103"/>
      <c r="M446" s="91"/>
      <c r="N446" s="91"/>
    </row>
    <row r="447" spans="1:19" ht="18.75" x14ac:dyDescent="0.25">
      <c r="A447" s="33">
        <v>4</v>
      </c>
      <c r="B447" s="82" t="s">
        <v>364</v>
      </c>
      <c r="C447" s="34" t="s">
        <v>488</v>
      </c>
      <c r="D447" s="33">
        <v>10.199999999999999</v>
      </c>
      <c r="E447" s="51">
        <v>90</v>
      </c>
      <c r="F447" s="33">
        <v>329</v>
      </c>
      <c r="G447" s="51">
        <v>30</v>
      </c>
      <c r="H447" s="68"/>
      <c r="I447" s="63"/>
      <c r="J447" s="63"/>
      <c r="K447" s="63"/>
      <c r="L447" s="53">
        <f>SUM(E447,G447)</f>
        <v>120</v>
      </c>
      <c r="M447" s="50">
        <v>23</v>
      </c>
      <c r="N447" s="92"/>
      <c r="O447">
        <f>L443</f>
        <v>0</v>
      </c>
    </row>
    <row r="448" spans="1:19" ht="18.75" x14ac:dyDescent="0.25">
      <c r="A448" s="33">
        <v>5</v>
      </c>
      <c r="B448" s="83"/>
      <c r="C448" s="34" t="s">
        <v>489</v>
      </c>
      <c r="D448" s="33">
        <v>10.3</v>
      </c>
      <c r="E448" s="51">
        <v>87</v>
      </c>
      <c r="F448" s="33">
        <v>333</v>
      </c>
      <c r="G448" s="51">
        <v>31</v>
      </c>
      <c r="H448" s="68"/>
      <c r="I448" s="63"/>
      <c r="J448" s="63"/>
      <c r="K448" s="63"/>
      <c r="L448" s="53">
        <f t="shared" ref="L448:L449" si="32">SUM(E448,G448)</f>
        <v>118</v>
      </c>
      <c r="M448" s="50">
        <v>27</v>
      </c>
      <c r="N448" s="93"/>
      <c r="O448">
        <f>L443</f>
        <v>0</v>
      </c>
    </row>
    <row r="449" spans="1:15" ht="18.75" x14ac:dyDescent="0.25">
      <c r="A449" s="33">
        <v>6</v>
      </c>
      <c r="B449" s="84"/>
      <c r="C449" s="34" t="s">
        <v>490</v>
      </c>
      <c r="D449" s="33">
        <v>9.8000000000000007</v>
      </c>
      <c r="E449" s="51">
        <v>102</v>
      </c>
      <c r="F449" s="33">
        <v>360</v>
      </c>
      <c r="G449" s="51">
        <v>38</v>
      </c>
      <c r="H449" s="68"/>
      <c r="I449" s="63"/>
      <c r="J449" s="63"/>
      <c r="K449" s="63"/>
      <c r="L449" s="53">
        <f t="shared" si="32"/>
        <v>140</v>
      </c>
      <c r="M449" s="50">
        <v>16</v>
      </c>
      <c r="N449" s="93"/>
      <c r="O449">
        <f>L443</f>
        <v>0</v>
      </c>
    </row>
    <row r="450" spans="1:15" ht="18.75" x14ac:dyDescent="0.25">
      <c r="A450" s="33">
        <v>1</v>
      </c>
      <c r="B450" s="82" t="s">
        <v>365</v>
      </c>
      <c r="C450" s="34" t="s">
        <v>491</v>
      </c>
      <c r="D450" s="63"/>
      <c r="E450" s="63"/>
      <c r="F450" s="63"/>
      <c r="G450" s="63"/>
      <c r="H450" s="69" t="s">
        <v>503</v>
      </c>
      <c r="I450" s="51">
        <v>118</v>
      </c>
      <c r="J450" s="33">
        <v>21</v>
      </c>
      <c r="K450" s="51">
        <v>37</v>
      </c>
      <c r="L450" s="53">
        <f>SUM(I450,K450)</f>
        <v>155</v>
      </c>
      <c r="M450" s="50">
        <v>1</v>
      </c>
      <c r="N450" s="93"/>
      <c r="O450">
        <f>L443</f>
        <v>0</v>
      </c>
    </row>
    <row r="451" spans="1:15" ht="18.75" x14ac:dyDescent="0.25">
      <c r="A451" s="33">
        <v>2</v>
      </c>
      <c r="B451" s="83"/>
      <c r="C451" s="34" t="s">
        <v>492</v>
      </c>
      <c r="D451" s="63"/>
      <c r="E451" s="63"/>
      <c r="F451" s="63"/>
      <c r="G451" s="63"/>
      <c r="H451" s="69" t="s">
        <v>504</v>
      </c>
      <c r="I451" s="51">
        <v>4</v>
      </c>
      <c r="J451" s="33">
        <v>21</v>
      </c>
      <c r="K451" s="51">
        <v>37</v>
      </c>
      <c r="L451" s="53">
        <f t="shared" ref="L451:L452" si="33">SUM(I451,K451)</f>
        <v>41</v>
      </c>
      <c r="M451" s="50">
        <v>33</v>
      </c>
      <c r="N451" s="93"/>
      <c r="O451">
        <f>L443</f>
        <v>0</v>
      </c>
    </row>
    <row r="452" spans="1:15" ht="18.75" x14ac:dyDescent="0.25">
      <c r="A452" s="33">
        <v>8</v>
      </c>
      <c r="B452" s="84"/>
      <c r="C452" s="34" t="s">
        <v>493</v>
      </c>
      <c r="D452" s="63"/>
      <c r="E452" s="63"/>
      <c r="F452" s="63"/>
      <c r="G452" s="63"/>
      <c r="H452" s="69" t="s">
        <v>505</v>
      </c>
      <c r="I452" s="51">
        <v>0</v>
      </c>
      <c r="J452" s="33">
        <v>20</v>
      </c>
      <c r="K452" s="51">
        <v>34</v>
      </c>
      <c r="L452" s="53">
        <f t="shared" si="33"/>
        <v>34</v>
      </c>
      <c r="M452" s="50">
        <v>35</v>
      </c>
      <c r="N452" s="93"/>
      <c r="O452">
        <f>L443</f>
        <v>0</v>
      </c>
    </row>
    <row r="453" spans="1:15" ht="20.25" x14ac:dyDescent="0.25">
      <c r="A453" s="95" t="s">
        <v>338</v>
      </c>
      <c r="B453" s="96"/>
      <c r="C453" s="96"/>
      <c r="D453" s="96"/>
      <c r="E453" s="96"/>
      <c r="F453" s="96"/>
      <c r="G453" s="96"/>
      <c r="H453" s="96"/>
      <c r="I453" s="96"/>
      <c r="J453" s="96"/>
      <c r="K453" s="96"/>
      <c r="L453" s="97">
        <f>SUM(L447:L450)</f>
        <v>533</v>
      </c>
      <c r="M453" s="98"/>
      <c r="N453" s="94"/>
    </row>
    <row r="456" spans="1:15" ht="16.5" x14ac:dyDescent="0.25">
      <c r="C456" s="35" t="s">
        <v>342</v>
      </c>
      <c r="D456" s="35"/>
      <c r="E456" s="35"/>
      <c r="I456" s="85"/>
      <c r="J456" s="85"/>
      <c r="K456" s="85"/>
    </row>
    <row r="457" spans="1:15" ht="16.5" x14ac:dyDescent="0.25">
      <c r="C457" s="35"/>
      <c r="D457" s="35"/>
      <c r="E457" s="35"/>
    </row>
    <row r="458" spans="1:15" ht="16.5" x14ac:dyDescent="0.25">
      <c r="C458" s="35" t="s">
        <v>343</v>
      </c>
      <c r="D458" s="35"/>
      <c r="E458" s="35"/>
      <c r="I458" s="44"/>
      <c r="J458" s="44"/>
      <c r="K458" s="44"/>
    </row>
    <row r="459" spans="1:15" ht="30" customHeight="1" x14ac:dyDescent="0.25">
      <c r="A459" s="81" t="s">
        <v>374</v>
      </c>
      <c r="B459" s="81"/>
      <c r="C459" s="81"/>
      <c r="D459" s="81"/>
      <c r="E459" s="81"/>
      <c r="F459" s="81"/>
      <c r="G459" s="81"/>
      <c r="H459" s="81"/>
      <c r="I459" s="81"/>
      <c r="J459" s="81"/>
      <c r="K459" s="81"/>
      <c r="L459" s="81"/>
      <c r="M459" s="81"/>
      <c r="N459" s="81"/>
    </row>
    <row r="460" spans="1:15" x14ac:dyDescent="0.25">
      <c r="A460" s="80" t="s">
        <v>375</v>
      </c>
      <c r="B460" s="80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</row>
    <row r="461" spans="1:15" ht="33.75" customHeight="1" x14ac:dyDescent="0.25">
      <c r="A461" s="86" t="s">
        <v>333</v>
      </c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</row>
    <row r="462" spans="1:15" ht="18.75" x14ac:dyDescent="0.25">
      <c r="A462" s="87" t="s">
        <v>330</v>
      </c>
      <c r="B462" s="87"/>
      <c r="C462" s="87"/>
      <c r="D462" s="87"/>
      <c r="E462" s="87"/>
      <c r="F462" s="87"/>
      <c r="G462" s="87"/>
      <c r="H462" s="87"/>
      <c r="I462" s="87"/>
      <c r="J462" s="87"/>
      <c r="K462" s="87"/>
      <c r="L462" s="87"/>
      <c r="M462" s="87"/>
      <c r="N462" s="87"/>
    </row>
    <row r="463" spans="1:15" ht="18.75" x14ac:dyDescent="0.25">
      <c r="A463" s="105" t="s">
        <v>371</v>
      </c>
      <c r="B463" s="105"/>
      <c r="C463" s="105"/>
      <c r="D463" s="105"/>
      <c r="E463" s="105"/>
      <c r="F463" s="105"/>
      <c r="G463" s="105"/>
      <c r="H463" s="105"/>
      <c r="I463" s="105"/>
      <c r="J463" s="105"/>
      <c r="K463" s="105"/>
      <c r="L463" s="105"/>
      <c r="M463" s="105"/>
      <c r="N463" s="105"/>
    </row>
    <row r="464" spans="1:15" ht="18.75" customHeight="1" x14ac:dyDescent="0.25">
      <c r="A464" s="87" t="s">
        <v>366</v>
      </c>
      <c r="B464" s="87"/>
      <c r="C464" s="87"/>
      <c r="D464" s="87"/>
      <c r="E464" s="87"/>
      <c r="F464" s="87"/>
      <c r="G464" s="87"/>
      <c r="H464" s="87"/>
      <c r="I464" s="87"/>
      <c r="J464" s="87"/>
      <c r="K464" s="87"/>
      <c r="L464" s="87"/>
      <c r="M464" s="87"/>
      <c r="N464" s="87"/>
    </row>
    <row r="465" spans="1:15" ht="18.75" x14ac:dyDescent="0.25">
      <c r="A465" s="88" t="s">
        <v>352</v>
      </c>
      <c r="B465" s="88"/>
      <c r="C465" s="88"/>
      <c r="D465" s="88"/>
      <c r="E465" s="88"/>
      <c r="F465" s="88"/>
      <c r="G465" s="88"/>
      <c r="H465" s="88"/>
      <c r="I465" s="88"/>
      <c r="J465" s="88"/>
      <c r="K465" s="88"/>
      <c r="L465" s="88"/>
      <c r="M465" s="88"/>
      <c r="N465" s="88"/>
    </row>
    <row r="466" spans="1:15" ht="18.75" x14ac:dyDescent="0.25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</row>
    <row r="467" spans="1:15" ht="18.75" x14ac:dyDescent="0.25">
      <c r="A467" s="89" t="s">
        <v>331</v>
      </c>
      <c r="B467" s="89"/>
      <c r="C467" s="89"/>
      <c r="D467" s="29"/>
      <c r="E467" s="29"/>
      <c r="F467" s="30"/>
      <c r="G467" s="30"/>
      <c r="H467" s="30"/>
      <c r="I467" s="30"/>
      <c r="J467" s="30"/>
      <c r="K467" s="30"/>
      <c r="L467" s="30"/>
    </row>
    <row r="468" spans="1:15" ht="18.75" x14ac:dyDescent="0.25">
      <c r="A468" s="89" t="s">
        <v>332</v>
      </c>
      <c r="B468" s="89"/>
      <c r="C468" s="89"/>
      <c r="D468" s="29"/>
      <c r="E468" s="29"/>
      <c r="F468" s="29"/>
      <c r="G468" s="29"/>
      <c r="H468" s="29"/>
      <c r="I468" s="29"/>
      <c r="J468" s="29"/>
      <c r="K468" s="29"/>
      <c r="L468" s="29"/>
    </row>
    <row r="469" spans="1:15" ht="18.75" x14ac:dyDescent="0.25">
      <c r="A469" s="89"/>
      <c r="B469" s="89"/>
      <c r="C469" s="89"/>
      <c r="D469" s="29"/>
      <c r="E469" s="29"/>
      <c r="F469" s="30"/>
      <c r="G469" s="30"/>
      <c r="H469" s="30"/>
      <c r="I469" s="30"/>
      <c r="J469" s="30"/>
      <c r="K469" s="30"/>
      <c r="L469" s="30"/>
    </row>
    <row r="470" spans="1:15" ht="18.75" x14ac:dyDescent="0.25">
      <c r="A470" s="106" t="s">
        <v>494</v>
      </c>
      <c r="B470" s="106"/>
      <c r="C470" s="106"/>
      <c r="D470" s="106"/>
      <c r="E470" s="106"/>
      <c r="F470" s="106"/>
      <c r="G470" s="106"/>
      <c r="H470" s="106"/>
      <c r="I470" s="106"/>
      <c r="J470" s="106"/>
      <c r="K470" s="106"/>
      <c r="L470" s="106"/>
      <c r="M470" s="106"/>
      <c r="N470" s="106"/>
    </row>
    <row r="472" spans="1:15" ht="46.5" customHeight="1" x14ac:dyDescent="0.25">
      <c r="A472" s="99" t="s">
        <v>336</v>
      </c>
      <c r="B472" s="101" t="s">
        <v>363</v>
      </c>
      <c r="C472" s="100" t="s">
        <v>346</v>
      </c>
      <c r="D472" s="99" t="s">
        <v>340</v>
      </c>
      <c r="E472" s="99"/>
      <c r="F472" s="99" t="s">
        <v>344</v>
      </c>
      <c r="G472" s="99"/>
      <c r="H472" s="99" t="s">
        <v>353</v>
      </c>
      <c r="I472" s="99"/>
      <c r="J472" s="99" t="s">
        <v>339</v>
      </c>
      <c r="K472" s="99"/>
      <c r="L472" s="103" t="s">
        <v>341</v>
      </c>
      <c r="M472" s="90" t="s">
        <v>334</v>
      </c>
      <c r="N472" s="90" t="s">
        <v>335</v>
      </c>
    </row>
    <row r="473" spans="1:15" ht="16.5" x14ac:dyDescent="0.25">
      <c r="A473" s="99"/>
      <c r="B473" s="102"/>
      <c r="C473" s="100"/>
      <c r="D473" s="31" t="s">
        <v>337</v>
      </c>
      <c r="E473" s="32" t="s">
        <v>15</v>
      </c>
      <c r="F473" s="31" t="s">
        <v>337</v>
      </c>
      <c r="G473" s="32" t="s">
        <v>15</v>
      </c>
      <c r="H473" s="31" t="s">
        <v>337</v>
      </c>
      <c r="I473" s="32" t="s">
        <v>15</v>
      </c>
      <c r="J473" s="31" t="s">
        <v>337</v>
      </c>
      <c r="K473" s="32" t="s">
        <v>15</v>
      </c>
      <c r="L473" s="103"/>
      <c r="M473" s="91"/>
      <c r="N473" s="91"/>
    </row>
    <row r="474" spans="1:15" ht="18.75" x14ac:dyDescent="0.25">
      <c r="A474" s="33">
        <v>1</v>
      </c>
      <c r="B474" s="82" t="s">
        <v>364</v>
      </c>
      <c r="C474" s="34" t="s">
        <v>495</v>
      </c>
      <c r="D474" s="70">
        <v>11.4</v>
      </c>
      <c r="E474" s="51">
        <v>54</v>
      </c>
      <c r="F474" s="33">
        <v>241</v>
      </c>
      <c r="G474" s="51">
        <v>9</v>
      </c>
      <c r="H474" s="63"/>
      <c r="I474" s="63"/>
      <c r="J474" s="63"/>
      <c r="K474" s="63"/>
      <c r="L474" s="53">
        <f>SUM(E474,G474)</f>
        <v>63</v>
      </c>
      <c r="M474" s="50">
        <v>50</v>
      </c>
      <c r="N474" s="92"/>
      <c r="O474">
        <f>L470</f>
        <v>0</v>
      </c>
    </row>
    <row r="475" spans="1:15" ht="18.75" x14ac:dyDescent="0.25">
      <c r="A475" s="33">
        <v>2</v>
      </c>
      <c r="B475" s="83"/>
      <c r="C475" s="34" t="s">
        <v>496</v>
      </c>
      <c r="D475" s="70" t="s">
        <v>540</v>
      </c>
      <c r="E475" s="51">
        <v>36</v>
      </c>
      <c r="F475" s="33">
        <v>243</v>
      </c>
      <c r="G475" s="51">
        <v>9</v>
      </c>
      <c r="H475" s="63"/>
      <c r="I475" s="63"/>
      <c r="J475" s="63"/>
      <c r="K475" s="63"/>
      <c r="L475" s="53">
        <f t="shared" ref="L475:L476" si="34">SUM(E475,G475)</f>
        <v>45</v>
      </c>
      <c r="M475" s="50">
        <v>52</v>
      </c>
      <c r="N475" s="93"/>
      <c r="O475">
        <f>L470</f>
        <v>0</v>
      </c>
    </row>
    <row r="476" spans="1:15" ht="18.75" x14ac:dyDescent="0.25">
      <c r="A476" s="33">
        <v>4</v>
      </c>
      <c r="B476" s="84"/>
      <c r="C476" s="34" t="s">
        <v>497</v>
      </c>
      <c r="D476" s="70">
        <v>10.7</v>
      </c>
      <c r="E476" s="51">
        <v>75</v>
      </c>
      <c r="F476" s="33">
        <v>333</v>
      </c>
      <c r="G476" s="51">
        <v>31</v>
      </c>
      <c r="H476" s="63"/>
      <c r="I476" s="63"/>
      <c r="J476" s="63"/>
      <c r="K476" s="63"/>
      <c r="L476" s="53">
        <f t="shared" si="34"/>
        <v>106</v>
      </c>
      <c r="M476" s="50">
        <v>34</v>
      </c>
      <c r="N476" s="93"/>
      <c r="O476">
        <f>L470</f>
        <v>0</v>
      </c>
    </row>
    <row r="477" spans="1:15" ht="18.75" x14ac:dyDescent="0.25">
      <c r="A477" s="33">
        <v>3</v>
      </c>
      <c r="B477" s="82" t="s">
        <v>365</v>
      </c>
      <c r="C477" s="34" t="s">
        <v>498</v>
      </c>
      <c r="D477" s="63"/>
      <c r="E477" s="63"/>
      <c r="F477" s="63"/>
      <c r="G477" s="63"/>
      <c r="H477" s="33" t="s">
        <v>535</v>
      </c>
      <c r="I477" s="51">
        <v>0</v>
      </c>
      <c r="J477" s="33">
        <v>16</v>
      </c>
      <c r="K477" s="51">
        <v>24</v>
      </c>
      <c r="L477" s="53">
        <f>SUM(I477,K477)</f>
        <v>24</v>
      </c>
      <c r="M477" s="50">
        <v>46</v>
      </c>
      <c r="N477" s="93"/>
      <c r="O477">
        <f>L470</f>
        <v>0</v>
      </c>
    </row>
    <row r="478" spans="1:15" ht="18.75" x14ac:dyDescent="0.25">
      <c r="A478" s="33">
        <v>5</v>
      </c>
      <c r="B478" s="83"/>
      <c r="C478" s="34" t="s">
        <v>499</v>
      </c>
      <c r="D478" s="63"/>
      <c r="E478" s="63"/>
      <c r="F478" s="63"/>
      <c r="G478" s="63"/>
      <c r="H478" s="33" t="s">
        <v>536</v>
      </c>
      <c r="I478" s="51">
        <v>0</v>
      </c>
      <c r="J478" s="33">
        <v>17</v>
      </c>
      <c r="K478" s="51">
        <v>27</v>
      </c>
      <c r="L478" s="53">
        <f t="shared" ref="L478:L479" si="35">SUM(I478,K478)</f>
        <v>27</v>
      </c>
      <c r="M478" s="50">
        <v>43</v>
      </c>
      <c r="N478" s="93"/>
      <c r="O478">
        <f>L470</f>
        <v>0</v>
      </c>
    </row>
    <row r="479" spans="1:15" ht="18.75" x14ac:dyDescent="0.25">
      <c r="A479" s="33">
        <v>6</v>
      </c>
      <c r="B479" s="84"/>
      <c r="C479" s="34" t="s">
        <v>500</v>
      </c>
      <c r="D479" s="63"/>
      <c r="E479" s="63"/>
      <c r="F479" s="63"/>
      <c r="G479" s="63"/>
      <c r="H479" s="33">
        <v>0</v>
      </c>
      <c r="I479" s="51">
        <v>0</v>
      </c>
      <c r="J479" s="33">
        <v>15</v>
      </c>
      <c r="K479" s="51">
        <v>22</v>
      </c>
      <c r="L479" s="53">
        <f t="shared" si="35"/>
        <v>22</v>
      </c>
      <c r="M479" s="50">
        <v>48</v>
      </c>
      <c r="N479" s="93"/>
      <c r="O479">
        <f>L470</f>
        <v>0</v>
      </c>
    </row>
    <row r="480" spans="1:15" ht="20.25" x14ac:dyDescent="0.25">
      <c r="A480" s="95" t="s">
        <v>338</v>
      </c>
      <c r="B480" s="96"/>
      <c r="C480" s="96"/>
      <c r="D480" s="96"/>
      <c r="E480" s="96"/>
      <c r="F480" s="96"/>
      <c r="G480" s="96"/>
      <c r="H480" s="96"/>
      <c r="I480" s="96"/>
      <c r="J480" s="96"/>
      <c r="K480" s="96"/>
      <c r="L480" s="97">
        <f>SUM(L474:L476,L478)</f>
        <v>241</v>
      </c>
      <c r="M480" s="98"/>
      <c r="N480" s="94"/>
    </row>
    <row r="483" spans="1:14" ht="16.5" x14ac:dyDescent="0.25">
      <c r="C483" s="35" t="s">
        <v>342</v>
      </c>
      <c r="D483" s="35"/>
      <c r="E483" s="35"/>
      <c r="I483" s="85"/>
      <c r="J483" s="85"/>
      <c r="K483" s="85"/>
    </row>
    <row r="484" spans="1:14" ht="16.5" x14ac:dyDescent="0.25">
      <c r="C484" s="35"/>
      <c r="D484" s="35"/>
      <c r="E484" s="35"/>
    </row>
    <row r="485" spans="1:14" ht="16.5" x14ac:dyDescent="0.25">
      <c r="C485" s="35" t="s">
        <v>343</v>
      </c>
      <c r="D485" s="35"/>
      <c r="E485" s="35"/>
      <c r="I485" s="44"/>
      <c r="J485" s="44"/>
      <c r="K485" s="44"/>
    </row>
    <row r="486" spans="1:14" ht="30" customHeight="1" x14ac:dyDescent="0.25">
      <c r="A486" s="81" t="s">
        <v>374</v>
      </c>
      <c r="B486" s="81"/>
      <c r="C486" s="81"/>
      <c r="D486" s="81"/>
      <c r="E486" s="81"/>
      <c r="F486" s="81"/>
      <c r="G486" s="81"/>
      <c r="H486" s="81"/>
      <c r="I486" s="81"/>
      <c r="J486" s="81"/>
      <c r="K486" s="81"/>
      <c r="L486" s="81"/>
      <c r="M486" s="81"/>
      <c r="N486" s="81"/>
    </row>
    <row r="487" spans="1:14" x14ac:dyDescent="0.25">
      <c r="A487" s="80" t="s">
        <v>375</v>
      </c>
      <c r="B487" s="80"/>
      <c r="C487" s="80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</row>
    <row r="488" spans="1:14" ht="33.75" customHeight="1" x14ac:dyDescent="0.25">
      <c r="A488" s="86" t="s">
        <v>333</v>
      </c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</row>
    <row r="489" spans="1:14" ht="18.75" x14ac:dyDescent="0.25">
      <c r="A489" s="87" t="s">
        <v>330</v>
      </c>
      <c r="B489" s="87"/>
      <c r="C489" s="87"/>
      <c r="D489" s="87"/>
      <c r="E489" s="87"/>
      <c r="F489" s="87"/>
      <c r="G489" s="87"/>
      <c r="H489" s="87"/>
      <c r="I489" s="87"/>
      <c r="J489" s="87"/>
      <c r="K489" s="87"/>
      <c r="L489" s="87"/>
      <c r="M489" s="87"/>
      <c r="N489" s="87"/>
    </row>
    <row r="490" spans="1:14" ht="18.75" x14ac:dyDescent="0.25">
      <c r="A490" s="105" t="s">
        <v>371</v>
      </c>
      <c r="B490" s="105"/>
      <c r="C490" s="105"/>
      <c r="D490" s="105"/>
      <c r="E490" s="105"/>
      <c r="F490" s="105"/>
      <c r="G490" s="105"/>
      <c r="H490" s="105"/>
      <c r="I490" s="105"/>
      <c r="J490" s="105"/>
      <c r="K490" s="105"/>
      <c r="L490" s="105"/>
      <c r="M490" s="105"/>
      <c r="N490" s="105"/>
    </row>
    <row r="491" spans="1:14" ht="18.75" customHeight="1" x14ac:dyDescent="0.25">
      <c r="A491" s="87" t="s">
        <v>366</v>
      </c>
      <c r="B491" s="87"/>
      <c r="C491" s="87"/>
      <c r="D491" s="87"/>
      <c r="E491" s="87"/>
      <c r="F491" s="87"/>
      <c r="G491" s="87"/>
      <c r="H491" s="87"/>
      <c r="I491" s="87"/>
      <c r="J491" s="87"/>
      <c r="K491" s="87"/>
      <c r="L491" s="87"/>
      <c r="M491" s="87"/>
      <c r="N491" s="87"/>
    </row>
    <row r="492" spans="1:14" ht="18.75" x14ac:dyDescent="0.25">
      <c r="A492" s="88" t="s">
        <v>352</v>
      </c>
      <c r="B492" s="88"/>
      <c r="C492" s="88"/>
      <c r="D492" s="88"/>
      <c r="E492" s="88"/>
      <c r="F492" s="88"/>
      <c r="G492" s="88"/>
      <c r="H492" s="88"/>
      <c r="I492" s="88"/>
      <c r="J492" s="88"/>
      <c r="K492" s="88"/>
      <c r="L492" s="88"/>
      <c r="M492" s="88"/>
      <c r="N492" s="88"/>
    </row>
    <row r="493" spans="1:14" ht="18.75" x14ac:dyDescent="0.25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</row>
    <row r="494" spans="1:14" ht="18.75" x14ac:dyDescent="0.25">
      <c r="A494" s="89" t="s">
        <v>331</v>
      </c>
      <c r="B494" s="89"/>
      <c r="C494" s="89"/>
      <c r="D494" s="29"/>
      <c r="E494" s="29"/>
      <c r="F494" s="30"/>
      <c r="G494" s="30"/>
      <c r="H494" s="30"/>
      <c r="I494" s="30"/>
      <c r="J494" s="30"/>
      <c r="K494" s="30"/>
      <c r="L494" s="30"/>
    </row>
    <row r="495" spans="1:14" ht="18.75" x14ac:dyDescent="0.25">
      <c r="A495" s="89" t="s">
        <v>332</v>
      </c>
      <c r="B495" s="89"/>
      <c r="C495" s="89"/>
      <c r="D495" s="29"/>
      <c r="E495" s="29"/>
      <c r="F495" s="29"/>
      <c r="G495" s="29"/>
      <c r="H495" s="29"/>
      <c r="I495" s="29"/>
      <c r="J495" s="29"/>
      <c r="K495" s="29"/>
      <c r="L495" s="29"/>
    </row>
    <row r="496" spans="1:14" ht="18.75" x14ac:dyDescent="0.25">
      <c r="A496" s="89"/>
      <c r="B496" s="89"/>
      <c r="C496" s="89"/>
      <c r="D496" s="29"/>
      <c r="E496" s="29"/>
      <c r="F496" s="30"/>
      <c r="G496" s="30"/>
      <c r="H496" s="30"/>
      <c r="I496" s="30"/>
      <c r="J496" s="30"/>
      <c r="K496" s="30"/>
      <c r="L496" s="30"/>
    </row>
    <row r="497" spans="1:15" ht="18.75" x14ac:dyDescent="0.25">
      <c r="A497" s="106" t="s">
        <v>367</v>
      </c>
      <c r="B497" s="106"/>
      <c r="C497" s="106"/>
      <c r="D497" s="106"/>
      <c r="E497" s="106"/>
      <c r="F497" s="106"/>
      <c r="G497" s="106"/>
      <c r="H497" s="106"/>
      <c r="I497" s="106"/>
      <c r="J497" s="106"/>
      <c r="K497" s="106"/>
      <c r="L497" s="106"/>
      <c r="M497" s="106"/>
      <c r="N497" s="106"/>
    </row>
    <row r="499" spans="1:15" ht="46.5" customHeight="1" x14ac:dyDescent="0.25">
      <c r="A499" s="99" t="s">
        <v>336</v>
      </c>
      <c r="B499" s="101" t="s">
        <v>363</v>
      </c>
      <c r="C499" s="100" t="s">
        <v>346</v>
      </c>
      <c r="D499" s="99" t="s">
        <v>340</v>
      </c>
      <c r="E499" s="99"/>
      <c r="F499" s="99" t="s">
        <v>344</v>
      </c>
      <c r="G499" s="99"/>
      <c r="H499" s="99" t="s">
        <v>353</v>
      </c>
      <c r="I499" s="99"/>
      <c r="J499" s="99" t="s">
        <v>339</v>
      </c>
      <c r="K499" s="99"/>
      <c r="L499" s="103" t="s">
        <v>341</v>
      </c>
      <c r="M499" s="90" t="s">
        <v>334</v>
      </c>
      <c r="N499" s="90" t="s">
        <v>335</v>
      </c>
    </row>
    <row r="500" spans="1:15" ht="16.5" x14ac:dyDescent="0.25">
      <c r="A500" s="99"/>
      <c r="B500" s="102"/>
      <c r="C500" s="100"/>
      <c r="D500" s="31" t="s">
        <v>337</v>
      </c>
      <c r="E500" s="32" t="s">
        <v>15</v>
      </c>
      <c r="F500" s="31" t="s">
        <v>337</v>
      </c>
      <c r="G500" s="32" t="s">
        <v>15</v>
      </c>
      <c r="H500" s="31" t="s">
        <v>337</v>
      </c>
      <c r="I500" s="32" t="s">
        <v>15</v>
      </c>
      <c r="J500" s="31" t="s">
        <v>337</v>
      </c>
      <c r="K500" s="32" t="s">
        <v>15</v>
      </c>
      <c r="L500" s="103"/>
      <c r="M500" s="91"/>
      <c r="N500" s="91"/>
    </row>
    <row r="501" spans="1:15" ht="18.75" x14ac:dyDescent="0.25">
      <c r="A501" s="33">
        <v>1</v>
      </c>
      <c r="B501" s="82" t="s">
        <v>364</v>
      </c>
      <c r="C501" s="34"/>
      <c r="D501" s="33"/>
      <c r="E501" s="51"/>
      <c r="F501" s="33"/>
      <c r="G501" s="51"/>
      <c r="H501" s="63"/>
      <c r="I501" s="63"/>
      <c r="J501" s="63"/>
      <c r="K501" s="63"/>
      <c r="L501" s="53">
        <f>SUM(E501,G501)</f>
        <v>0</v>
      </c>
      <c r="M501" s="50"/>
      <c r="N501" s="92"/>
      <c r="O501">
        <f>L497</f>
        <v>0</v>
      </c>
    </row>
    <row r="502" spans="1:15" ht="18.75" x14ac:dyDescent="0.25">
      <c r="A502" s="33">
        <v>2</v>
      </c>
      <c r="B502" s="83"/>
      <c r="C502" s="34"/>
      <c r="D502" s="33"/>
      <c r="E502" s="51"/>
      <c r="F502" s="33"/>
      <c r="G502" s="51"/>
      <c r="H502" s="63"/>
      <c r="I502" s="63"/>
      <c r="J502" s="63"/>
      <c r="K502" s="63"/>
      <c r="L502" s="53">
        <f t="shared" ref="L502:L503" si="36">SUM(E502,G502)</f>
        <v>0</v>
      </c>
      <c r="M502" s="50"/>
      <c r="N502" s="93"/>
      <c r="O502">
        <f>L497</f>
        <v>0</v>
      </c>
    </row>
    <row r="503" spans="1:15" ht="18.75" x14ac:dyDescent="0.25">
      <c r="A503" s="33">
        <v>3</v>
      </c>
      <c r="B503" s="84"/>
      <c r="C503" s="34"/>
      <c r="D503" s="33"/>
      <c r="E503" s="51"/>
      <c r="F503" s="33"/>
      <c r="G503" s="51"/>
      <c r="H503" s="63"/>
      <c r="I503" s="63"/>
      <c r="J503" s="63"/>
      <c r="K503" s="63"/>
      <c r="L503" s="53">
        <f t="shared" si="36"/>
        <v>0</v>
      </c>
      <c r="M503" s="50"/>
      <c r="N503" s="93"/>
      <c r="O503">
        <f>L497</f>
        <v>0</v>
      </c>
    </row>
    <row r="504" spans="1:15" ht="18.75" x14ac:dyDescent="0.25">
      <c r="A504" s="33">
        <v>4</v>
      </c>
      <c r="B504" s="82" t="s">
        <v>365</v>
      </c>
      <c r="C504" s="34"/>
      <c r="D504" s="63"/>
      <c r="E504" s="63"/>
      <c r="F504" s="63"/>
      <c r="G504" s="63"/>
      <c r="H504" s="33"/>
      <c r="I504" s="51"/>
      <c r="J504" s="33"/>
      <c r="K504" s="51"/>
      <c r="L504" s="53">
        <f>SUM(I504,K504)</f>
        <v>0</v>
      </c>
      <c r="M504" s="50"/>
      <c r="N504" s="93"/>
      <c r="O504">
        <f>L497</f>
        <v>0</v>
      </c>
    </row>
    <row r="505" spans="1:15" ht="18.75" x14ac:dyDescent="0.25">
      <c r="A505" s="33">
        <v>5</v>
      </c>
      <c r="B505" s="83"/>
      <c r="C505" s="34"/>
      <c r="D505" s="63"/>
      <c r="E505" s="63"/>
      <c r="F505" s="63"/>
      <c r="G505" s="63"/>
      <c r="H505" s="33"/>
      <c r="I505" s="51"/>
      <c r="J505" s="33"/>
      <c r="K505" s="51"/>
      <c r="L505" s="53">
        <f t="shared" ref="L505:L506" si="37">SUM(I505,K505)</f>
        <v>0</v>
      </c>
      <c r="M505" s="50"/>
      <c r="N505" s="93"/>
      <c r="O505">
        <f>L497</f>
        <v>0</v>
      </c>
    </row>
    <row r="506" spans="1:15" ht="18.75" x14ac:dyDescent="0.25">
      <c r="A506" s="33">
        <v>6</v>
      </c>
      <c r="B506" s="84"/>
      <c r="C506" s="34"/>
      <c r="D506" s="63"/>
      <c r="E506" s="63"/>
      <c r="F506" s="63"/>
      <c r="G506" s="63"/>
      <c r="H506" s="33"/>
      <c r="I506" s="51"/>
      <c r="J506" s="33"/>
      <c r="K506" s="51"/>
      <c r="L506" s="53">
        <f t="shared" si="37"/>
        <v>0</v>
      </c>
      <c r="M506" s="50"/>
      <c r="N506" s="93"/>
      <c r="O506">
        <f>L497</f>
        <v>0</v>
      </c>
    </row>
    <row r="507" spans="1:15" ht="20.25" x14ac:dyDescent="0.25">
      <c r="A507" s="95" t="s">
        <v>338</v>
      </c>
      <c r="B507" s="96"/>
      <c r="C507" s="96"/>
      <c r="D507" s="96"/>
      <c r="E507" s="96"/>
      <c r="F507" s="96"/>
      <c r="G507" s="96"/>
      <c r="H507" s="96"/>
      <c r="I507" s="96"/>
      <c r="J507" s="96"/>
      <c r="K507" s="96"/>
      <c r="L507" s="97"/>
      <c r="M507" s="98"/>
      <c r="N507" s="94"/>
    </row>
    <row r="510" spans="1:15" ht="16.5" x14ac:dyDescent="0.25">
      <c r="C510" s="35" t="s">
        <v>342</v>
      </c>
      <c r="D510" s="35"/>
      <c r="E510" s="35"/>
      <c r="I510" s="85"/>
      <c r="J510" s="85"/>
      <c r="K510" s="85"/>
    </row>
    <row r="511" spans="1:15" ht="16.5" x14ac:dyDescent="0.25">
      <c r="C511" s="35"/>
      <c r="D511" s="35"/>
      <c r="E511" s="35"/>
    </row>
    <row r="512" spans="1:15" ht="16.5" x14ac:dyDescent="0.25">
      <c r="C512" s="35" t="s">
        <v>343</v>
      </c>
      <c r="D512" s="35"/>
      <c r="E512" s="35"/>
      <c r="I512" s="44"/>
      <c r="J512" s="44"/>
      <c r="K512" s="44"/>
    </row>
    <row r="513" spans="1:15" ht="30" customHeight="1" x14ac:dyDescent="0.25">
      <c r="A513" s="81" t="s">
        <v>374</v>
      </c>
      <c r="B513" s="81"/>
      <c r="C513" s="81"/>
      <c r="D513" s="81"/>
      <c r="E513" s="81"/>
      <c r="F513" s="81"/>
      <c r="G513" s="81"/>
      <c r="H513" s="81"/>
      <c r="I513" s="81"/>
      <c r="J513" s="81"/>
      <c r="K513" s="81"/>
      <c r="L513" s="81"/>
      <c r="M513" s="81"/>
      <c r="N513" s="81"/>
    </row>
    <row r="514" spans="1:15" x14ac:dyDescent="0.25">
      <c r="A514" s="80" t="s">
        <v>375</v>
      </c>
      <c r="B514" s="80"/>
      <c r="C514" s="80"/>
      <c r="D514" s="80"/>
      <c r="E514" s="80"/>
      <c r="F514" s="80"/>
      <c r="G514" s="80"/>
      <c r="H514" s="80"/>
      <c r="I514" s="80"/>
      <c r="J514" s="80"/>
      <c r="K514" s="80"/>
      <c r="L514" s="80"/>
      <c r="M514" s="80"/>
      <c r="N514" s="80"/>
    </row>
    <row r="515" spans="1:15" ht="33.75" customHeight="1" x14ac:dyDescent="0.25">
      <c r="A515" s="86" t="s">
        <v>333</v>
      </c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</row>
    <row r="516" spans="1:15" ht="18.75" x14ac:dyDescent="0.25">
      <c r="A516" s="87" t="s">
        <v>330</v>
      </c>
      <c r="B516" s="87"/>
      <c r="C516" s="87"/>
      <c r="D516" s="87"/>
      <c r="E516" s="87"/>
      <c r="F516" s="87"/>
      <c r="G516" s="87"/>
      <c r="H516" s="87"/>
      <c r="I516" s="87"/>
      <c r="J516" s="87"/>
      <c r="K516" s="87"/>
      <c r="L516" s="87"/>
      <c r="M516" s="87"/>
      <c r="N516" s="87"/>
    </row>
    <row r="517" spans="1:15" ht="18.75" x14ac:dyDescent="0.25">
      <c r="A517" s="105" t="s">
        <v>371</v>
      </c>
      <c r="B517" s="105"/>
      <c r="C517" s="105"/>
      <c r="D517" s="105"/>
      <c r="E517" s="105"/>
      <c r="F517" s="105"/>
      <c r="G517" s="105"/>
      <c r="H517" s="105"/>
      <c r="I517" s="105"/>
      <c r="J517" s="105"/>
      <c r="K517" s="105"/>
      <c r="L517" s="105"/>
      <c r="M517" s="105"/>
      <c r="N517" s="105"/>
    </row>
    <row r="518" spans="1:15" ht="18.75" customHeight="1" x14ac:dyDescent="0.25">
      <c r="A518" s="87" t="s">
        <v>366</v>
      </c>
      <c r="B518" s="87"/>
      <c r="C518" s="87"/>
      <c r="D518" s="87"/>
      <c r="E518" s="87"/>
      <c r="F518" s="87"/>
      <c r="G518" s="87"/>
      <c r="H518" s="87"/>
      <c r="I518" s="87"/>
      <c r="J518" s="87"/>
      <c r="K518" s="87"/>
      <c r="L518" s="87"/>
      <c r="M518" s="87"/>
      <c r="N518" s="87"/>
    </row>
    <row r="519" spans="1:15" ht="18.75" x14ac:dyDescent="0.25">
      <c r="A519" s="88" t="s">
        <v>352</v>
      </c>
      <c r="B519" s="88"/>
      <c r="C519" s="88"/>
      <c r="D519" s="88"/>
      <c r="E519" s="88"/>
      <c r="F519" s="88"/>
      <c r="G519" s="88"/>
      <c r="H519" s="88"/>
      <c r="I519" s="88"/>
      <c r="J519" s="88"/>
      <c r="K519" s="88"/>
      <c r="L519" s="88"/>
      <c r="M519" s="88"/>
      <c r="N519" s="88"/>
    </row>
    <row r="520" spans="1:15" ht="18.75" x14ac:dyDescent="0.25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</row>
    <row r="521" spans="1:15" ht="18.75" x14ac:dyDescent="0.25">
      <c r="A521" s="89" t="s">
        <v>331</v>
      </c>
      <c r="B521" s="89"/>
      <c r="C521" s="89"/>
      <c r="D521" s="29"/>
      <c r="E521" s="29"/>
      <c r="F521" s="30"/>
      <c r="G521" s="30"/>
      <c r="H521" s="30"/>
      <c r="I521" s="30"/>
      <c r="J521" s="30"/>
      <c r="K521" s="30"/>
      <c r="L521" s="30"/>
    </row>
    <row r="522" spans="1:15" ht="18.75" x14ac:dyDescent="0.25">
      <c r="A522" s="89" t="s">
        <v>332</v>
      </c>
      <c r="B522" s="89"/>
      <c r="C522" s="89"/>
      <c r="D522" s="29"/>
      <c r="E522" s="29"/>
      <c r="F522" s="29"/>
      <c r="G522" s="29"/>
      <c r="H522" s="29"/>
      <c r="I522" s="29"/>
      <c r="J522" s="29"/>
      <c r="K522" s="29"/>
      <c r="L522" s="29"/>
    </row>
    <row r="523" spans="1:15" ht="18.75" x14ac:dyDescent="0.25">
      <c r="A523" s="89"/>
      <c r="B523" s="89"/>
      <c r="C523" s="89"/>
      <c r="D523" s="29"/>
      <c r="E523" s="29"/>
      <c r="F523" s="30"/>
      <c r="G523" s="30"/>
      <c r="H523" s="30"/>
      <c r="I523" s="30"/>
      <c r="J523" s="30"/>
      <c r="K523" s="30"/>
      <c r="L523" s="30"/>
    </row>
    <row r="524" spans="1:15" ht="18.75" x14ac:dyDescent="0.25">
      <c r="A524" s="106" t="s">
        <v>368</v>
      </c>
      <c r="B524" s="106"/>
      <c r="C524" s="106"/>
      <c r="D524" s="106"/>
      <c r="E524" s="106"/>
      <c r="F524" s="106"/>
      <c r="G524" s="106"/>
      <c r="H524" s="106"/>
      <c r="I524" s="106"/>
      <c r="J524" s="106"/>
      <c r="K524" s="106"/>
      <c r="L524" s="106"/>
      <c r="M524" s="106"/>
      <c r="N524" s="106"/>
    </row>
    <row r="526" spans="1:15" ht="46.5" customHeight="1" x14ac:dyDescent="0.25">
      <c r="A526" s="99" t="s">
        <v>336</v>
      </c>
      <c r="B526" s="101" t="s">
        <v>363</v>
      </c>
      <c r="C526" s="100" t="s">
        <v>346</v>
      </c>
      <c r="D526" s="99" t="s">
        <v>340</v>
      </c>
      <c r="E526" s="99"/>
      <c r="F526" s="99" t="s">
        <v>344</v>
      </c>
      <c r="G526" s="99"/>
      <c r="H526" s="99" t="s">
        <v>353</v>
      </c>
      <c r="I526" s="99"/>
      <c r="J526" s="99" t="s">
        <v>339</v>
      </c>
      <c r="K526" s="99"/>
      <c r="L526" s="103" t="s">
        <v>341</v>
      </c>
      <c r="M526" s="90" t="s">
        <v>334</v>
      </c>
      <c r="N526" s="90" t="s">
        <v>335</v>
      </c>
    </row>
    <row r="527" spans="1:15" ht="16.5" x14ac:dyDescent="0.25">
      <c r="A527" s="99"/>
      <c r="B527" s="102"/>
      <c r="C527" s="100"/>
      <c r="D527" s="31" t="s">
        <v>337</v>
      </c>
      <c r="E527" s="32" t="s">
        <v>15</v>
      </c>
      <c r="F527" s="31" t="s">
        <v>337</v>
      </c>
      <c r="G527" s="32" t="s">
        <v>15</v>
      </c>
      <c r="H527" s="31" t="s">
        <v>337</v>
      </c>
      <c r="I527" s="32" t="s">
        <v>15</v>
      </c>
      <c r="J527" s="31" t="s">
        <v>337</v>
      </c>
      <c r="K527" s="32" t="s">
        <v>15</v>
      </c>
      <c r="L527" s="103"/>
      <c r="M527" s="91"/>
      <c r="N527" s="91"/>
    </row>
    <row r="528" spans="1:15" ht="18.75" x14ac:dyDescent="0.25">
      <c r="A528" s="33">
        <v>1</v>
      </c>
      <c r="B528" s="82" t="s">
        <v>364</v>
      </c>
      <c r="C528" s="34"/>
      <c r="D528" s="33"/>
      <c r="E528" s="52"/>
      <c r="F528" s="33"/>
      <c r="G528" s="52"/>
      <c r="H528" s="63"/>
      <c r="I528" s="64"/>
      <c r="J528" s="63"/>
      <c r="K528" s="64"/>
      <c r="L528" s="53">
        <f>SUM(E528,G528)</f>
        <v>0</v>
      </c>
      <c r="M528" s="50"/>
      <c r="N528" s="92"/>
      <c r="O528">
        <f>L524</f>
        <v>0</v>
      </c>
    </row>
    <row r="529" spans="1:15" ht="18.75" x14ac:dyDescent="0.25">
      <c r="A529" s="33">
        <v>2</v>
      </c>
      <c r="B529" s="83"/>
      <c r="C529" s="34"/>
      <c r="D529" s="33"/>
      <c r="E529" s="52"/>
      <c r="F529" s="33"/>
      <c r="G529" s="52"/>
      <c r="H529" s="63"/>
      <c r="I529" s="64"/>
      <c r="J529" s="63"/>
      <c r="K529" s="64"/>
      <c r="L529" s="53">
        <f t="shared" ref="L529:L530" si="38">SUM(E529,G529)</f>
        <v>0</v>
      </c>
      <c r="M529" s="50"/>
      <c r="N529" s="93"/>
      <c r="O529">
        <f>L524</f>
        <v>0</v>
      </c>
    </row>
    <row r="530" spans="1:15" ht="18.75" x14ac:dyDescent="0.25">
      <c r="A530" s="33">
        <v>3</v>
      </c>
      <c r="B530" s="84"/>
      <c r="C530" s="34"/>
      <c r="D530" s="33"/>
      <c r="E530" s="52"/>
      <c r="F530" s="33"/>
      <c r="G530" s="52"/>
      <c r="H530" s="63"/>
      <c r="I530" s="64"/>
      <c r="J530" s="63"/>
      <c r="K530" s="64"/>
      <c r="L530" s="53">
        <f t="shared" si="38"/>
        <v>0</v>
      </c>
      <c r="M530" s="50"/>
      <c r="N530" s="93"/>
      <c r="O530">
        <f>L524</f>
        <v>0</v>
      </c>
    </row>
    <row r="531" spans="1:15" ht="18.75" x14ac:dyDescent="0.25">
      <c r="A531" s="33">
        <v>4</v>
      </c>
      <c r="B531" s="82" t="s">
        <v>365</v>
      </c>
      <c r="C531" s="34"/>
      <c r="D531" s="63"/>
      <c r="E531" s="64"/>
      <c r="F531" s="63"/>
      <c r="G531" s="64"/>
      <c r="H531" s="33"/>
      <c r="I531" s="52"/>
      <c r="J531" s="33"/>
      <c r="K531" s="52"/>
      <c r="L531" s="53">
        <f>SUM(I531,K531)</f>
        <v>0</v>
      </c>
      <c r="M531" s="50"/>
      <c r="N531" s="93"/>
      <c r="O531">
        <f>L524</f>
        <v>0</v>
      </c>
    </row>
    <row r="532" spans="1:15" ht="18.75" x14ac:dyDescent="0.25">
      <c r="A532" s="33">
        <v>5</v>
      </c>
      <c r="B532" s="83"/>
      <c r="C532" s="34"/>
      <c r="D532" s="63"/>
      <c r="E532" s="64"/>
      <c r="F532" s="63"/>
      <c r="G532" s="64"/>
      <c r="H532" s="33"/>
      <c r="I532" s="52"/>
      <c r="J532" s="33"/>
      <c r="K532" s="52"/>
      <c r="L532" s="53">
        <f t="shared" ref="L532:L533" si="39">SUM(I532,K532)</f>
        <v>0</v>
      </c>
      <c r="M532" s="50"/>
      <c r="N532" s="93"/>
      <c r="O532">
        <f>L524</f>
        <v>0</v>
      </c>
    </row>
    <row r="533" spans="1:15" ht="18.75" x14ac:dyDescent="0.25">
      <c r="A533" s="33">
        <v>6</v>
      </c>
      <c r="B533" s="84"/>
      <c r="C533" s="34"/>
      <c r="D533" s="63"/>
      <c r="E533" s="64"/>
      <c r="F533" s="63"/>
      <c r="G533" s="64"/>
      <c r="H533" s="33"/>
      <c r="I533" s="52"/>
      <c r="J533" s="33"/>
      <c r="K533" s="52"/>
      <c r="L533" s="53">
        <f t="shared" si="39"/>
        <v>0</v>
      </c>
      <c r="M533" s="50"/>
      <c r="N533" s="93"/>
      <c r="O533">
        <f>L524</f>
        <v>0</v>
      </c>
    </row>
    <row r="534" spans="1:15" ht="20.25" x14ac:dyDescent="0.25">
      <c r="A534" s="95" t="s">
        <v>338</v>
      </c>
      <c r="B534" s="96"/>
      <c r="C534" s="96"/>
      <c r="D534" s="96"/>
      <c r="E534" s="96"/>
      <c r="F534" s="96"/>
      <c r="G534" s="96"/>
      <c r="H534" s="96"/>
      <c r="I534" s="96"/>
      <c r="J534" s="96"/>
      <c r="K534" s="96"/>
      <c r="L534" s="97"/>
      <c r="M534" s="98"/>
      <c r="N534" s="94"/>
    </row>
    <row r="537" spans="1:15" ht="16.5" x14ac:dyDescent="0.25">
      <c r="C537" s="35" t="s">
        <v>342</v>
      </c>
      <c r="D537" s="35"/>
      <c r="E537" s="35"/>
      <c r="I537" s="85"/>
      <c r="J537" s="85"/>
      <c r="K537" s="85"/>
    </row>
    <row r="538" spans="1:15" ht="16.5" x14ac:dyDescent="0.25">
      <c r="C538" s="35"/>
      <c r="D538" s="35"/>
      <c r="E538" s="35"/>
    </row>
    <row r="539" spans="1:15" ht="16.5" x14ac:dyDescent="0.25">
      <c r="C539" s="35" t="s">
        <v>343</v>
      </c>
      <c r="D539" s="35"/>
      <c r="E539" s="35"/>
      <c r="I539" s="44"/>
      <c r="J539" s="44"/>
      <c r="K539" s="44"/>
    </row>
  </sheetData>
  <mergeCells count="520">
    <mergeCell ref="A497:N497"/>
    <mergeCell ref="A524:N524"/>
    <mergeCell ref="A32:N32"/>
    <mergeCell ref="A59:N59"/>
    <mergeCell ref="A86:N86"/>
    <mergeCell ref="A113:N113"/>
    <mergeCell ref="A140:N140"/>
    <mergeCell ref="A166:N166"/>
    <mergeCell ref="A193:N193"/>
    <mergeCell ref="A220:N220"/>
    <mergeCell ref="A247:N247"/>
    <mergeCell ref="A274:N274"/>
    <mergeCell ref="A301:N301"/>
    <mergeCell ref="A328:N328"/>
    <mergeCell ref="A355:N355"/>
    <mergeCell ref="A382:N382"/>
    <mergeCell ref="A409:N409"/>
    <mergeCell ref="A436:N436"/>
    <mergeCell ref="A463:N463"/>
    <mergeCell ref="A490:N490"/>
    <mergeCell ref="A517:N517"/>
    <mergeCell ref="A39:N39"/>
    <mergeCell ref="A66:N66"/>
    <mergeCell ref="A93:N93"/>
    <mergeCell ref="A227:N227"/>
    <mergeCell ref="A254:N254"/>
    <mergeCell ref="A281:N281"/>
    <mergeCell ref="A308:N308"/>
    <mergeCell ref="A335:N335"/>
    <mergeCell ref="A326:N326"/>
    <mergeCell ref="A327:N327"/>
    <mergeCell ref="A329:N329"/>
    <mergeCell ref="A330:N330"/>
    <mergeCell ref="A332:C332"/>
    <mergeCell ref="A333:C334"/>
    <mergeCell ref="N310:N311"/>
    <mergeCell ref="N312:N318"/>
    <mergeCell ref="A318:K318"/>
    <mergeCell ref="L318:M318"/>
    <mergeCell ref="D310:E310"/>
    <mergeCell ref="H310:I310"/>
    <mergeCell ref="L310:L311"/>
    <mergeCell ref="M310:M311"/>
    <mergeCell ref="B312:B314"/>
    <mergeCell ref="B315:B317"/>
    <mergeCell ref="A305:C305"/>
    <mergeCell ref="A306:C307"/>
    <mergeCell ref="A310:A311"/>
    <mergeCell ref="A443:N443"/>
    <mergeCell ref="A470:N470"/>
    <mergeCell ref="I25:K25"/>
    <mergeCell ref="I52:K52"/>
    <mergeCell ref="I79:K79"/>
    <mergeCell ref="I106:K106"/>
    <mergeCell ref="I133:K133"/>
    <mergeCell ref="I159:K159"/>
    <mergeCell ref="I186:K186"/>
    <mergeCell ref="I213:K213"/>
    <mergeCell ref="I240:K240"/>
    <mergeCell ref="I267:K267"/>
    <mergeCell ref="I294:K294"/>
    <mergeCell ref="I321:K321"/>
    <mergeCell ref="I348:K348"/>
    <mergeCell ref="I375:K375"/>
    <mergeCell ref="I402:K402"/>
    <mergeCell ref="I429:K429"/>
    <mergeCell ref="I456:K456"/>
    <mergeCell ref="H445:I445"/>
    <mergeCell ref="A120:N120"/>
    <mergeCell ref="A147:N147"/>
    <mergeCell ref="A173:N173"/>
    <mergeCell ref="A200:N200"/>
    <mergeCell ref="A407:N407"/>
    <mergeCell ref="A408:N408"/>
    <mergeCell ref="A410:N410"/>
    <mergeCell ref="A411:N411"/>
    <mergeCell ref="B418:B419"/>
    <mergeCell ref="A413:C413"/>
    <mergeCell ref="A414:C415"/>
    <mergeCell ref="A362:N362"/>
    <mergeCell ref="A389:N389"/>
    <mergeCell ref="A416:N416"/>
    <mergeCell ref="A381:N381"/>
    <mergeCell ref="A383:N383"/>
    <mergeCell ref="A384:N384"/>
    <mergeCell ref="A386:C386"/>
    <mergeCell ref="A387:C388"/>
    <mergeCell ref="B391:B392"/>
    <mergeCell ref="B393:B395"/>
    <mergeCell ref="B396:B398"/>
    <mergeCell ref="H391:I391"/>
    <mergeCell ref="L391:L392"/>
    <mergeCell ref="M391:M392"/>
    <mergeCell ref="N391:N392"/>
    <mergeCell ref="N393:N399"/>
    <mergeCell ref="A399:K399"/>
    <mergeCell ref="A467:C467"/>
    <mergeCell ref="A468:C469"/>
    <mergeCell ref="A461:N461"/>
    <mergeCell ref="A462:N462"/>
    <mergeCell ref="A464:N464"/>
    <mergeCell ref="A465:N465"/>
    <mergeCell ref="N447:N453"/>
    <mergeCell ref="A453:K453"/>
    <mergeCell ref="F445:G445"/>
    <mergeCell ref="J445:K445"/>
    <mergeCell ref="D445:E445"/>
    <mergeCell ref="C445:C446"/>
    <mergeCell ref="B445:B446"/>
    <mergeCell ref="L453:M453"/>
    <mergeCell ref="A445:A446"/>
    <mergeCell ref="L445:L446"/>
    <mergeCell ref="M445:M446"/>
    <mergeCell ref="N445:N446"/>
    <mergeCell ref="B447:B449"/>
    <mergeCell ref="B450:B452"/>
    <mergeCell ref="A434:N434"/>
    <mergeCell ref="A435:N435"/>
    <mergeCell ref="A437:N437"/>
    <mergeCell ref="A438:N438"/>
    <mergeCell ref="A440:C440"/>
    <mergeCell ref="A441:C442"/>
    <mergeCell ref="N418:N419"/>
    <mergeCell ref="N420:N426"/>
    <mergeCell ref="A426:K426"/>
    <mergeCell ref="L426:M426"/>
    <mergeCell ref="D418:E418"/>
    <mergeCell ref="H418:I418"/>
    <mergeCell ref="L418:L419"/>
    <mergeCell ref="M418:M419"/>
    <mergeCell ref="B420:B422"/>
    <mergeCell ref="B423:B425"/>
    <mergeCell ref="A418:A419"/>
    <mergeCell ref="C418:C419"/>
    <mergeCell ref="F418:G418"/>
    <mergeCell ref="J418:K418"/>
    <mergeCell ref="I537:K537"/>
    <mergeCell ref="A521:C521"/>
    <mergeCell ref="A522:C523"/>
    <mergeCell ref="A526:A527"/>
    <mergeCell ref="C526:C527"/>
    <mergeCell ref="F526:G526"/>
    <mergeCell ref="J526:K526"/>
    <mergeCell ref="A515:N515"/>
    <mergeCell ref="A516:N516"/>
    <mergeCell ref="A518:N518"/>
    <mergeCell ref="A519:N519"/>
    <mergeCell ref="N526:N527"/>
    <mergeCell ref="N528:N534"/>
    <mergeCell ref="A534:K534"/>
    <mergeCell ref="L534:M534"/>
    <mergeCell ref="D526:E526"/>
    <mergeCell ref="H526:I526"/>
    <mergeCell ref="L526:L527"/>
    <mergeCell ref="M526:M527"/>
    <mergeCell ref="B526:B527"/>
    <mergeCell ref="B528:B530"/>
    <mergeCell ref="B531:B533"/>
    <mergeCell ref="H499:I499"/>
    <mergeCell ref="L499:L500"/>
    <mergeCell ref="M499:M500"/>
    <mergeCell ref="N499:N500"/>
    <mergeCell ref="N501:N507"/>
    <mergeCell ref="A507:K507"/>
    <mergeCell ref="L507:M507"/>
    <mergeCell ref="A499:A500"/>
    <mergeCell ref="C499:C500"/>
    <mergeCell ref="F499:G499"/>
    <mergeCell ref="J499:K499"/>
    <mergeCell ref="D499:E499"/>
    <mergeCell ref="L472:L473"/>
    <mergeCell ref="M472:M473"/>
    <mergeCell ref="A472:A473"/>
    <mergeCell ref="C472:C473"/>
    <mergeCell ref="F472:G472"/>
    <mergeCell ref="J472:K472"/>
    <mergeCell ref="I483:K483"/>
    <mergeCell ref="B472:B473"/>
    <mergeCell ref="B474:B476"/>
    <mergeCell ref="L399:M399"/>
    <mergeCell ref="A391:A392"/>
    <mergeCell ref="C391:C392"/>
    <mergeCell ref="F391:G391"/>
    <mergeCell ref="J391:K391"/>
    <mergeCell ref="D391:E391"/>
    <mergeCell ref="N364:N365"/>
    <mergeCell ref="N366:N372"/>
    <mergeCell ref="A372:K372"/>
    <mergeCell ref="L372:M372"/>
    <mergeCell ref="D364:E364"/>
    <mergeCell ref="H364:I364"/>
    <mergeCell ref="L364:L365"/>
    <mergeCell ref="M364:M365"/>
    <mergeCell ref="A380:N380"/>
    <mergeCell ref="A378:N378"/>
    <mergeCell ref="A379:N379"/>
    <mergeCell ref="A359:C359"/>
    <mergeCell ref="A360:C361"/>
    <mergeCell ref="A364:A365"/>
    <mergeCell ref="C364:C365"/>
    <mergeCell ref="F364:G364"/>
    <mergeCell ref="J364:K364"/>
    <mergeCell ref="B364:B365"/>
    <mergeCell ref="B366:B368"/>
    <mergeCell ref="B369:B371"/>
    <mergeCell ref="A353:N353"/>
    <mergeCell ref="A354:N354"/>
    <mergeCell ref="A356:N356"/>
    <mergeCell ref="A357:N357"/>
    <mergeCell ref="H337:I337"/>
    <mergeCell ref="L337:L338"/>
    <mergeCell ref="M337:M338"/>
    <mergeCell ref="N337:N338"/>
    <mergeCell ref="N339:N345"/>
    <mergeCell ref="A345:K345"/>
    <mergeCell ref="L345:M345"/>
    <mergeCell ref="A337:A338"/>
    <mergeCell ref="C337:C338"/>
    <mergeCell ref="F337:G337"/>
    <mergeCell ref="J337:K337"/>
    <mergeCell ref="D337:E337"/>
    <mergeCell ref="B337:B338"/>
    <mergeCell ref="B339:B341"/>
    <mergeCell ref="B342:B344"/>
    <mergeCell ref="C310:C311"/>
    <mergeCell ref="F310:G310"/>
    <mergeCell ref="J310:K310"/>
    <mergeCell ref="B310:B311"/>
    <mergeCell ref="A299:N299"/>
    <mergeCell ref="A300:N300"/>
    <mergeCell ref="A302:N302"/>
    <mergeCell ref="A303:N303"/>
    <mergeCell ref="H283:I283"/>
    <mergeCell ref="L283:L284"/>
    <mergeCell ref="M283:M284"/>
    <mergeCell ref="N283:N284"/>
    <mergeCell ref="N285:N291"/>
    <mergeCell ref="A291:K291"/>
    <mergeCell ref="L291:M291"/>
    <mergeCell ref="A283:A284"/>
    <mergeCell ref="C283:C284"/>
    <mergeCell ref="F283:G283"/>
    <mergeCell ref="J283:K283"/>
    <mergeCell ref="D283:E283"/>
    <mergeCell ref="B283:B284"/>
    <mergeCell ref="B285:B287"/>
    <mergeCell ref="B288:B290"/>
    <mergeCell ref="A278:C278"/>
    <mergeCell ref="A279:C280"/>
    <mergeCell ref="N256:N257"/>
    <mergeCell ref="N258:N264"/>
    <mergeCell ref="A264:K264"/>
    <mergeCell ref="L264:M264"/>
    <mergeCell ref="D256:E256"/>
    <mergeCell ref="H256:I256"/>
    <mergeCell ref="L256:L257"/>
    <mergeCell ref="M256:M257"/>
    <mergeCell ref="B258:B260"/>
    <mergeCell ref="B261:B263"/>
    <mergeCell ref="H229:I229"/>
    <mergeCell ref="L229:L230"/>
    <mergeCell ref="M229:M230"/>
    <mergeCell ref="N229:N230"/>
    <mergeCell ref="N231:N237"/>
    <mergeCell ref="A237:K237"/>
    <mergeCell ref="L237:M237"/>
    <mergeCell ref="A229:A230"/>
    <mergeCell ref="C229:C230"/>
    <mergeCell ref="F229:G229"/>
    <mergeCell ref="J229:K229"/>
    <mergeCell ref="D229:E229"/>
    <mergeCell ref="B229:B230"/>
    <mergeCell ref="B231:B233"/>
    <mergeCell ref="B234:B236"/>
    <mergeCell ref="A218:N218"/>
    <mergeCell ref="A219:N219"/>
    <mergeCell ref="A221:N221"/>
    <mergeCell ref="A222:N222"/>
    <mergeCell ref="A224:C224"/>
    <mergeCell ref="A225:C226"/>
    <mergeCell ref="N202:N203"/>
    <mergeCell ref="N204:N210"/>
    <mergeCell ref="A210:K210"/>
    <mergeCell ref="L210:M210"/>
    <mergeCell ref="D202:E202"/>
    <mergeCell ref="H202:I202"/>
    <mergeCell ref="L202:L203"/>
    <mergeCell ref="M202:M203"/>
    <mergeCell ref="B204:B206"/>
    <mergeCell ref="B207:B209"/>
    <mergeCell ref="A197:C197"/>
    <mergeCell ref="A198:C199"/>
    <mergeCell ref="A202:A203"/>
    <mergeCell ref="C202:C203"/>
    <mergeCell ref="F202:G202"/>
    <mergeCell ref="J202:K202"/>
    <mergeCell ref="A191:N191"/>
    <mergeCell ref="A192:N192"/>
    <mergeCell ref="A194:N194"/>
    <mergeCell ref="A195:N195"/>
    <mergeCell ref="B202:B203"/>
    <mergeCell ref="H175:I175"/>
    <mergeCell ref="L175:L176"/>
    <mergeCell ref="M175:M176"/>
    <mergeCell ref="N175:N176"/>
    <mergeCell ref="N177:N183"/>
    <mergeCell ref="A183:K183"/>
    <mergeCell ref="L183:M183"/>
    <mergeCell ref="A175:A176"/>
    <mergeCell ref="C175:C176"/>
    <mergeCell ref="F175:G175"/>
    <mergeCell ref="J175:K175"/>
    <mergeCell ref="D175:E175"/>
    <mergeCell ref="B175:B176"/>
    <mergeCell ref="B177:B179"/>
    <mergeCell ref="B180:B182"/>
    <mergeCell ref="A170:C170"/>
    <mergeCell ref="A171:C172"/>
    <mergeCell ref="N149:N150"/>
    <mergeCell ref="N151:N157"/>
    <mergeCell ref="A157:K157"/>
    <mergeCell ref="L157:M157"/>
    <mergeCell ref="D149:E149"/>
    <mergeCell ref="H149:I149"/>
    <mergeCell ref="L149:L150"/>
    <mergeCell ref="M149:M150"/>
    <mergeCell ref="B154:B156"/>
    <mergeCell ref="B151:B153"/>
    <mergeCell ref="H122:I122"/>
    <mergeCell ref="L122:L123"/>
    <mergeCell ref="M122:M123"/>
    <mergeCell ref="N122:N123"/>
    <mergeCell ref="N124:N130"/>
    <mergeCell ref="A130:K130"/>
    <mergeCell ref="L130:M130"/>
    <mergeCell ref="A122:A123"/>
    <mergeCell ref="C122:C123"/>
    <mergeCell ref="F122:G122"/>
    <mergeCell ref="J122:K122"/>
    <mergeCell ref="D122:E122"/>
    <mergeCell ref="B122:B123"/>
    <mergeCell ref="B124:B126"/>
    <mergeCell ref="B127:B129"/>
    <mergeCell ref="A111:N111"/>
    <mergeCell ref="A112:N112"/>
    <mergeCell ref="A114:N114"/>
    <mergeCell ref="A115:N115"/>
    <mergeCell ref="A117:C117"/>
    <mergeCell ref="A118:C119"/>
    <mergeCell ref="N95:N96"/>
    <mergeCell ref="N97:N103"/>
    <mergeCell ref="A103:K103"/>
    <mergeCell ref="L103:M103"/>
    <mergeCell ref="D95:E95"/>
    <mergeCell ref="H95:I95"/>
    <mergeCell ref="L95:L96"/>
    <mergeCell ref="M95:M96"/>
    <mergeCell ref="B97:B99"/>
    <mergeCell ref="B100:B102"/>
    <mergeCell ref="A95:A96"/>
    <mergeCell ref="C95:C96"/>
    <mergeCell ref="F95:G95"/>
    <mergeCell ref="J95:K95"/>
    <mergeCell ref="A109:N109"/>
    <mergeCell ref="A110:N110"/>
    <mergeCell ref="A84:N84"/>
    <mergeCell ref="A85:N85"/>
    <mergeCell ref="A87:N87"/>
    <mergeCell ref="A88:N88"/>
    <mergeCell ref="B95:B96"/>
    <mergeCell ref="C68:C69"/>
    <mergeCell ref="F68:G68"/>
    <mergeCell ref="J68:K68"/>
    <mergeCell ref="D68:E68"/>
    <mergeCell ref="B68:B69"/>
    <mergeCell ref="B70:B72"/>
    <mergeCell ref="B73:B75"/>
    <mergeCell ref="A90:C90"/>
    <mergeCell ref="A91:C92"/>
    <mergeCell ref="A82:N82"/>
    <mergeCell ref="A83:N83"/>
    <mergeCell ref="H68:I68"/>
    <mergeCell ref="L68:L69"/>
    <mergeCell ref="M68:M69"/>
    <mergeCell ref="N68:N69"/>
    <mergeCell ref="N70:N76"/>
    <mergeCell ref="A76:K76"/>
    <mergeCell ref="L76:M76"/>
    <mergeCell ref="A68:A69"/>
    <mergeCell ref="A4:N4"/>
    <mergeCell ref="A6:N6"/>
    <mergeCell ref="A7:N7"/>
    <mergeCell ref="N16:N22"/>
    <mergeCell ref="D14:E14"/>
    <mergeCell ref="H14:I14"/>
    <mergeCell ref="L14:L15"/>
    <mergeCell ref="M14:M15"/>
    <mergeCell ref="N14:N15"/>
    <mergeCell ref="A14:A15"/>
    <mergeCell ref="C14:C15"/>
    <mergeCell ref="F14:G14"/>
    <mergeCell ref="J14:K14"/>
    <mergeCell ref="A9:C9"/>
    <mergeCell ref="A10:C11"/>
    <mergeCell ref="B14:B15"/>
    <mergeCell ref="B16:B18"/>
    <mergeCell ref="B19:B21"/>
    <mergeCell ref="A5:N5"/>
    <mergeCell ref="A12:N12"/>
    <mergeCell ref="L22:M22"/>
    <mergeCell ref="A22:K22"/>
    <mergeCell ref="A30:N30"/>
    <mergeCell ref="A31:N31"/>
    <mergeCell ref="A33:N33"/>
    <mergeCell ref="A34:N34"/>
    <mergeCell ref="A58:N58"/>
    <mergeCell ref="A60:N60"/>
    <mergeCell ref="A61:N61"/>
    <mergeCell ref="A63:C63"/>
    <mergeCell ref="A64:C65"/>
    <mergeCell ref="A57:N57"/>
    <mergeCell ref="A36:C36"/>
    <mergeCell ref="A37:C38"/>
    <mergeCell ref="A41:A42"/>
    <mergeCell ref="A1:N1"/>
    <mergeCell ref="A2:N2"/>
    <mergeCell ref="A28:N28"/>
    <mergeCell ref="A29:N29"/>
    <mergeCell ref="A55:N55"/>
    <mergeCell ref="A56:N56"/>
    <mergeCell ref="B477:B479"/>
    <mergeCell ref="B499:B500"/>
    <mergeCell ref="B501:B503"/>
    <mergeCell ref="C41:C42"/>
    <mergeCell ref="F41:G41"/>
    <mergeCell ref="J41:K41"/>
    <mergeCell ref="N41:N42"/>
    <mergeCell ref="N43:N49"/>
    <mergeCell ref="A49:K49"/>
    <mergeCell ref="L49:M49"/>
    <mergeCell ref="D41:E41"/>
    <mergeCell ref="H41:I41"/>
    <mergeCell ref="L41:L42"/>
    <mergeCell ref="M41:M42"/>
    <mergeCell ref="B41:B42"/>
    <mergeCell ref="B43:B45"/>
    <mergeCell ref="B46:B48"/>
    <mergeCell ref="A3:N3"/>
    <mergeCell ref="A136:N136"/>
    <mergeCell ref="A137:N137"/>
    <mergeCell ref="A162:N162"/>
    <mergeCell ref="A163:N163"/>
    <mergeCell ref="A189:N189"/>
    <mergeCell ref="A190:N190"/>
    <mergeCell ref="A216:N216"/>
    <mergeCell ref="A217:N217"/>
    <mergeCell ref="A243:N243"/>
    <mergeCell ref="A144:C144"/>
    <mergeCell ref="A145:C146"/>
    <mergeCell ref="A149:A150"/>
    <mergeCell ref="C149:C150"/>
    <mergeCell ref="F149:G149"/>
    <mergeCell ref="J149:K149"/>
    <mergeCell ref="A138:N138"/>
    <mergeCell ref="A139:N139"/>
    <mergeCell ref="A141:N141"/>
    <mergeCell ref="A142:N142"/>
    <mergeCell ref="B149:B150"/>
    <mergeCell ref="A164:N164"/>
    <mergeCell ref="A165:N165"/>
    <mergeCell ref="A167:N167"/>
    <mergeCell ref="A168:N168"/>
    <mergeCell ref="A244:N244"/>
    <mergeCell ref="A270:N270"/>
    <mergeCell ref="A271:N271"/>
    <mergeCell ref="A297:N297"/>
    <mergeCell ref="A298:N298"/>
    <mergeCell ref="A324:N324"/>
    <mergeCell ref="A325:N325"/>
    <mergeCell ref="A351:N351"/>
    <mergeCell ref="A352:N352"/>
    <mergeCell ref="A251:C251"/>
    <mergeCell ref="A252:C253"/>
    <mergeCell ref="A256:A257"/>
    <mergeCell ref="C256:C257"/>
    <mergeCell ref="F256:G256"/>
    <mergeCell ref="J256:K256"/>
    <mergeCell ref="A245:N245"/>
    <mergeCell ref="A246:N246"/>
    <mergeCell ref="A248:N248"/>
    <mergeCell ref="A249:N249"/>
    <mergeCell ref="B256:B257"/>
    <mergeCell ref="A272:N272"/>
    <mergeCell ref="A273:N273"/>
    <mergeCell ref="A275:N275"/>
    <mergeCell ref="A276:N276"/>
    <mergeCell ref="A514:N514"/>
    <mergeCell ref="A405:N405"/>
    <mergeCell ref="A406:N406"/>
    <mergeCell ref="A432:N432"/>
    <mergeCell ref="A433:N433"/>
    <mergeCell ref="A459:N459"/>
    <mergeCell ref="A460:N460"/>
    <mergeCell ref="A486:N486"/>
    <mergeCell ref="A487:N487"/>
    <mergeCell ref="A513:N513"/>
    <mergeCell ref="B504:B506"/>
    <mergeCell ref="I510:K510"/>
    <mergeCell ref="A488:N488"/>
    <mergeCell ref="A489:N489"/>
    <mergeCell ref="A491:N491"/>
    <mergeCell ref="A492:N492"/>
    <mergeCell ref="A494:C494"/>
    <mergeCell ref="A495:C496"/>
    <mergeCell ref="N472:N473"/>
    <mergeCell ref="N474:N480"/>
    <mergeCell ref="A480:K480"/>
    <mergeCell ref="L480:M480"/>
    <mergeCell ref="D472:E472"/>
    <mergeCell ref="H472:I472"/>
  </mergeCells>
  <phoneticPr fontId="21" type="noConversion"/>
  <pageMargins left="0.16927083333333334" right="0.13020833333333334" top="0.40364583333333331" bottom="0.37760416666666669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4"/>
  <sheetViews>
    <sheetView view="pageLayout" topLeftCell="A12" zoomScaleNormal="100" workbookViewId="0">
      <selection activeCell="H67" sqref="H67:H69"/>
    </sheetView>
  </sheetViews>
  <sheetFormatPr defaultRowHeight="15.75" x14ac:dyDescent="0.25"/>
  <cols>
    <col min="1" max="1" width="30.625" customWidth="1"/>
    <col min="2" max="2" width="20.625" customWidth="1"/>
    <col min="3" max="3" width="5.75" customWidth="1"/>
    <col min="4" max="4" width="5.5" customWidth="1"/>
    <col min="5" max="5" width="5.75" customWidth="1"/>
    <col min="6" max="6" width="5.5" customWidth="1"/>
    <col min="7" max="7" width="7.5" customWidth="1"/>
    <col min="8" max="8" width="11.75" customWidth="1"/>
  </cols>
  <sheetData>
    <row r="1" spans="1:8" ht="30" customHeight="1" x14ac:dyDescent="0.25">
      <c r="A1" s="81" t="s">
        <v>374</v>
      </c>
      <c r="B1" s="81"/>
      <c r="C1" s="81"/>
      <c r="D1" s="81"/>
      <c r="E1" s="81"/>
      <c r="F1" s="81"/>
      <c r="G1" s="81"/>
      <c r="H1" s="81"/>
    </row>
    <row r="2" spans="1:8" x14ac:dyDescent="0.25">
      <c r="A2" s="80" t="s">
        <v>375</v>
      </c>
      <c r="B2" s="80"/>
      <c r="C2" s="80"/>
      <c r="D2" s="80"/>
      <c r="E2" s="80"/>
      <c r="F2" s="80"/>
      <c r="G2" s="80"/>
      <c r="H2" s="80"/>
    </row>
    <row r="3" spans="1:8" ht="34.5" customHeight="1" x14ac:dyDescent="0.25">
      <c r="A3" s="107" t="s">
        <v>372</v>
      </c>
      <c r="B3" s="107"/>
      <c r="C3" s="107"/>
      <c r="D3" s="107"/>
      <c r="E3" s="107"/>
      <c r="F3" s="107"/>
      <c r="G3" s="107"/>
      <c r="H3" s="107"/>
    </row>
    <row r="4" spans="1:8" x14ac:dyDescent="0.25">
      <c r="A4" s="27"/>
      <c r="B4" s="27"/>
      <c r="C4" s="27"/>
      <c r="D4" s="27"/>
      <c r="E4" s="27"/>
      <c r="F4" s="27"/>
      <c r="G4" s="27"/>
      <c r="H4" s="27"/>
    </row>
    <row r="5" spans="1:8" ht="18.75" customHeight="1" x14ac:dyDescent="0.25">
      <c r="A5" s="87" t="s">
        <v>330</v>
      </c>
      <c r="B5" s="87"/>
      <c r="C5" s="87"/>
      <c r="D5" s="87"/>
      <c r="E5" s="87"/>
      <c r="F5" s="87"/>
      <c r="G5" s="87"/>
      <c r="H5" s="87"/>
    </row>
    <row r="6" spans="1:8" ht="18.75" customHeight="1" x14ac:dyDescent="0.25">
      <c r="A6" s="105" t="s">
        <v>373</v>
      </c>
      <c r="B6" s="105"/>
      <c r="C6" s="105"/>
      <c r="D6" s="105"/>
      <c r="E6" s="105"/>
      <c r="F6" s="105"/>
      <c r="G6" s="105"/>
      <c r="H6" s="105"/>
    </row>
    <row r="7" spans="1:8" ht="38.25" customHeight="1" x14ac:dyDescent="0.25">
      <c r="A7" s="87" t="s">
        <v>369</v>
      </c>
      <c r="B7" s="87"/>
      <c r="C7" s="87"/>
      <c r="D7" s="87"/>
      <c r="E7" s="87"/>
      <c r="F7" s="87"/>
      <c r="G7" s="87"/>
      <c r="H7" s="87"/>
    </row>
    <row r="8" spans="1:8" ht="18.75" x14ac:dyDescent="0.25">
      <c r="A8" s="88" t="s">
        <v>352</v>
      </c>
      <c r="B8" s="88"/>
      <c r="C8" s="88"/>
      <c r="D8" s="88"/>
      <c r="E8" s="88"/>
      <c r="F8" s="88"/>
      <c r="G8" s="88"/>
      <c r="H8" s="88"/>
    </row>
    <row r="9" spans="1:8" ht="18.75" x14ac:dyDescent="0.25">
      <c r="A9" s="37"/>
      <c r="B9" s="37"/>
      <c r="C9" s="37"/>
      <c r="D9" s="37"/>
      <c r="E9" s="37"/>
      <c r="F9" s="37"/>
      <c r="G9" s="37"/>
      <c r="H9" s="37"/>
    </row>
    <row r="10" spans="1:8" ht="18.75" x14ac:dyDescent="0.25">
      <c r="A10" s="89" t="s">
        <v>331</v>
      </c>
      <c r="B10" s="89"/>
      <c r="C10" s="89"/>
      <c r="D10" s="89"/>
      <c r="E10" s="89"/>
      <c r="F10" s="89"/>
      <c r="G10" s="30"/>
    </row>
    <row r="11" spans="1:8" ht="37.5" customHeight="1" x14ac:dyDescent="0.25">
      <c r="A11" s="89" t="s">
        <v>332</v>
      </c>
      <c r="B11" s="89"/>
      <c r="C11" s="89"/>
      <c r="D11" s="89"/>
      <c r="E11" s="89"/>
      <c r="F11" s="89"/>
      <c r="G11" s="29"/>
    </row>
    <row r="12" spans="1:8" ht="18.75" x14ac:dyDescent="0.25">
      <c r="A12" s="30"/>
      <c r="B12" s="30"/>
      <c r="C12" s="30"/>
      <c r="D12" s="30"/>
      <c r="E12" s="30"/>
      <c r="F12" s="30"/>
      <c r="G12" s="30"/>
    </row>
    <row r="14" spans="1:8" ht="47.25" customHeight="1" x14ac:dyDescent="0.25">
      <c r="A14" s="100" t="s">
        <v>346</v>
      </c>
      <c r="B14" s="90" t="s">
        <v>348</v>
      </c>
      <c r="C14" s="99" t="s">
        <v>340</v>
      </c>
      <c r="D14" s="99"/>
      <c r="E14" s="99" t="s">
        <v>344</v>
      </c>
      <c r="F14" s="99"/>
      <c r="G14" s="103" t="s">
        <v>341</v>
      </c>
      <c r="H14" s="90" t="s">
        <v>334</v>
      </c>
    </row>
    <row r="15" spans="1:8" ht="16.5" x14ac:dyDescent="0.25">
      <c r="A15" s="100"/>
      <c r="B15" s="91"/>
      <c r="C15" s="31" t="s">
        <v>337</v>
      </c>
      <c r="D15" s="32" t="s">
        <v>15</v>
      </c>
      <c r="E15" s="31" t="s">
        <v>337</v>
      </c>
      <c r="F15" s="32" t="s">
        <v>15</v>
      </c>
      <c r="G15" s="103"/>
      <c r="H15" s="91"/>
    </row>
    <row r="16" spans="1:8" ht="15" customHeight="1" x14ac:dyDescent="0.25">
      <c r="A16" s="57" t="str">
        <f>ПРОТОКОЛ!C16</f>
        <v>Ахмадиева Алина Айдаровна</v>
      </c>
      <c r="B16" s="57" t="str">
        <f>ПРОТОКОЛ!A12</f>
        <v>МБОУ “Гимназия №14”</v>
      </c>
      <c r="C16" s="33">
        <v>10.8</v>
      </c>
      <c r="D16" s="52">
        <v>72</v>
      </c>
      <c r="E16" s="33">
        <v>292</v>
      </c>
      <c r="F16" s="52">
        <v>20</v>
      </c>
      <c r="G16" s="39">
        <f>SUM(D16,F16)</f>
        <v>92</v>
      </c>
      <c r="H16" s="55">
        <f t="shared" ref="H16:H47" si="0">_xlfn.RANK.EQ(G16,$G$16:$G$69)</f>
        <v>40</v>
      </c>
    </row>
    <row r="17" spans="1:8" ht="15" customHeight="1" x14ac:dyDescent="0.25">
      <c r="A17" s="57" t="str">
        <f>ПРОТОКОЛ!C17</f>
        <v>Ахметшина Диана Ришатовна</v>
      </c>
      <c r="B17" s="57" t="str">
        <f>ПРОТОКОЛ!A12</f>
        <v>МБОУ “Гимназия №14”</v>
      </c>
      <c r="C17" s="33">
        <v>10.4</v>
      </c>
      <c r="D17" s="52">
        <v>84</v>
      </c>
      <c r="E17" s="33">
        <v>0</v>
      </c>
      <c r="F17" s="52">
        <v>0</v>
      </c>
      <c r="G17" s="39">
        <f t="shared" ref="G17:G69" si="1">SUM(D17,F17)</f>
        <v>84</v>
      </c>
      <c r="H17" s="55">
        <f t="shared" si="0"/>
        <v>44</v>
      </c>
    </row>
    <row r="18" spans="1:8" ht="15" customHeight="1" x14ac:dyDescent="0.25">
      <c r="A18" s="57" t="str">
        <f>ПРОТОКОЛ!C18</f>
        <v>Туктарова Залина Ильдусовна</v>
      </c>
      <c r="B18" s="57" t="str">
        <f>ПРОТОКОЛ!A12</f>
        <v>МБОУ “Гимназия №14”</v>
      </c>
      <c r="C18" s="33">
        <v>11</v>
      </c>
      <c r="D18" s="52">
        <v>66</v>
      </c>
      <c r="E18" s="33">
        <v>281</v>
      </c>
      <c r="F18" s="52">
        <v>18</v>
      </c>
      <c r="G18" s="39">
        <f t="shared" si="1"/>
        <v>84</v>
      </c>
      <c r="H18" s="55">
        <f t="shared" si="0"/>
        <v>44</v>
      </c>
    </row>
    <row r="19" spans="1:8" ht="15" customHeight="1" x14ac:dyDescent="0.25">
      <c r="A19" s="57" t="str">
        <f>ПРОТОКОЛ!C43</f>
        <v>Горбунова Виктория Эдуардовна</v>
      </c>
      <c r="B19" s="57" t="str">
        <f>ПРОТОКОЛ!A39</f>
        <v>МАОУ “Сош№15”</v>
      </c>
      <c r="C19" s="33">
        <v>9.6999999999999993</v>
      </c>
      <c r="D19" s="51">
        <v>105</v>
      </c>
      <c r="E19" s="33">
        <v>297</v>
      </c>
      <c r="F19" s="51">
        <v>22</v>
      </c>
      <c r="G19" s="39">
        <f t="shared" si="1"/>
        <v>127</v>
      </c>
      <c r="H19" s="55">
        <f t="shared" si="0"/>
        <v>20</v>
      </c>
    </row>
    <row r="20" spans="1:8" ht="15" customHeight="1" x14ac:dyDescent="0.25">
      <c r="A20" s="57" t="str">
        <f>ПРОТОКОЛ!C44</f>
        <v>Филатова Диана Денисовна</v>
      </c>
      <c r="B20" s="57" t="str">
        <f>ПРОТОКОЛ!A39</f>
        <v>МАОУ “Сош№15”</v>
      </c>
      <c r="C20" s="33">
        <v>8.9</v>
      </c>
      <c r="D20" s="51">
        <v>129</v>
      </c>
      <c r="E20" s="33">
        <v>349</v>
      </c>
      <c r="F20" s="51">
        <v>35</v>
      </c>
      <c r="G20" s="39">
        <f t="shared" si="1"/>
        <v>164</v>
      </c>
      <c r="H20" s="55">
        <f t="shared" si="0"/>
        <v>7</v>
      </c>
    </row>
    <row r="21" spans="1:8" ht="15" customHeight="1" x14ac:dyDescent="0.25">
      <c r="A21" s="57" t="str">
        <f>ПРОТОКОЛ!C45</f>
        <v>Зиятдинова Алсу Маратовна</v>
      </c>
      <c r="B21" s="57" t="str">
        <f>ПРОТОКОЛ!A39</f>
        <v>МАОУ “Сош№15”</v>
      </c>
      <c r="C21" s="33">
        <v>9.4</v>
      </c>
      <c r="D21" s="51">
        <v>114</v>
      </c>
      <c r="E21" s="33">
        <v>313</v>
      </c>
      <c r="F21" s="51">
        <v>26</v>
      </c>
      <c r="G21" s="39">
        <f t="shared" si="1"/>
        <v>140</v>
      </c>
      <c r="H21" s="55">
        <f t="shared" si="0"/>
        <v>16</v>
      </c>
    </row>
    <row r="22" spans="1:8" ht="15" customHeight="1" x14ac:dyDescent="0.25">
      <c r="A22" s="57" t="str">
        <f>ПРОТОКОЛ!C70</f>
        <v>Ильковская Елизавета Дмитриевна</v>
      </c>
      <c r="B22" s="57" t="str">
        <f>ПРОТОКОЛ!A66</f>
        <v>«Центр образование №16»</v>
      </c>
      <c r="C22" s="33">
        <v>10.199999999999999</v>
      </c>
      <c r="D22" s="51">
        <v>90</v>
      </c>
      <c r="E22" s="33">
        <v>293</v>
      </c>
      <c r="F22" s="51">
        <v>21</v>
      </c>
      <c r="G22" s="39">
        <f t="shared" si="1"/>
        <v>111</v>
      </c>
      <c r="H22" s="55">
        <f t="shared" si="0"/>
        <v>31</v>
      </c>
    </row>
    <row r="23" spans="1:8" ht="15" customHeight="1" x14ac:dyDescent="0.25">
      <c r="A23" s="57" t="str">
        <f>ПРОТОКОЛ!C71</f>
        <v>Карамова Жасмин Ниязовна</v>
      </c>
      <c r="B23" s="57" t="str">
        <f>ПРОТОКОЛ!A66</f>
        <v>«Центр образование №16»</v>
      </c>
      <c r="C23" s="33">
        <v>9.9</v>
      </c>
      <c r="D23" s="51">
        <v>99</v>
      </c>
      <c r="E23" s="33">
        <v>281</v>
      </c>
      <c r="F23" s="51">
        <v>18</v>
      </c>
      <c r="G23" s="39">
        <f t="shared" si="1"/>
        <v>117</v>
      </c>
      <c r="H23" s="55">
        <f t="shared" si="0"/>
        <v>28</v>
      </c>
    </row>
    <row r="24" spans="1:8" ht="15" customHeight="1" x14ac:dyDescent="0.25">
      <c r="A24" s="57" t="str">
        <f>ПРОТОКОЛ!C72</f>
        <v>Хикматуллина Лия Альбертовна</v>
      </c>
      <c r="B24" s="57" t="str">
        <f>ПРОТОКОЛ!A66</f>
        <v>«Центр образование №16»</v>
      </c>
      <c r="C24" s="33">
        <v>10.4</v>
      </c>
      <c r="D24" s="51">
        <v>84</v>
      </c>
      <c r="E24" s="33">
        <v>325</v>
      </c>
      <c r="F24" s="51">
        <v>29</v>
      </c>
      <c r="G24" s="39">
        <f t="shared" si="1"/>
        <v>113</v>
      </c>
      <c r="H24" s="55">
        <f t="shared" si="0"/>
        <v>30</v>
      </c>
    </row>
    <row r="25" spans="1:8" ht="15" customHeight="1" x14ac:dyDescent="0.25">
      <c r="A25" s="57" t="str">
        <f>ПРОТОКОЛ!C97</f>
        <v>Трондина Арина Алексеевна</v>
      </c>
      <c r="B25" s="57" t="str">
        <f>ПРОТОКОЛ!A93</f>
        <v>МБОУ «Гимназия № 26»</v>
      </c>
      <c r="C25" s="33">
        <v>8.9</v>
      </c>
      <c r="D25" s="51">
        <v>129</v>
      </c>
      <c r="E25" s="33">
        <v>359</v>
      </c>
      <c r="F25" s="51">
        <v>37</v>
      </c>
      <c r="G25" s="39">
        <f t="shared" si="1"/>
        <v>166</v>
      </c>
      <c r="H25" s="55">
        <f t="shared" si="0"/>
        <v>5</v>
      </c>
    </row>
    <row r="26" spans="1:8" ht="15" customHeight="1" x14ac:dyDescent="0.25">
      <c r="A26" s="57" t="str">
        <f>ПРОТОКОЛ!C98</f>
        <v>Нуриева Малика Ильдаровна</v>
      </c>
      <c r="B26" s="57" t="str">
        <f>ПРОТОКОЛ!A93</f>
        <v>МБОУ «Гимназия № 26»</v>
      </c>
      <c r="C26" s="33">
        <v>9.1</v>
      </c>
      <c r="D26" s="51">
        <v>123</v>
      </c>
      <c r="E26" s="33">
        <v>374</v>
      </c>
      <c r="F26" s="51">
        <v>42</v>
      </c>
      <c r="G26" s="39">
        <f t="shared" si="1"/>
        <v>165</v>
      </c>
      <c r="H26" s="55">
        <f t="shared" si="0"/>
        <v>6</v>
      </c>
    </row>
    <row r="27" spans="1:8" ht="15" customHeight="1" x14ac:dyDescent="0.25">
      <c r="A27" s="57" t="str">
        <f>ПРОТОКОЛ!C99</f>
        <v>Шиянова Мария Константиновна</v>
      </c>
      <c r="B27" s="57" t="str">
        <f>ПРОТОКОЛ!A93</f>
        <v>МБОУ «Гимназия № 26»</v>
      </c>
      <c r="C27" s="33">
        <v>9.1999999999999993</v>
      </c>
      <c r="D27" s="51">
        <v>120</v>
      </c>
      <c r="E27" s="33">
        <v>380</v>
      </c>
      <c r="F27" s="51">
        <v>44</v>
      </c>
      <c r="G27" s="39">
        <f t="shared" si="1"/>
        <v>164</v>
      </c>
      <c r="H27" s="55">
        <f t="shared" si="0"/>
        <v>7</v>
      </c>
    </row>
    <row r="28" spans="1:8" ht="15" customHeight="1" x14ac:dyDescent="0.25">
      <c r="A28" s="57" t="str">
        <f>ПРОТОКОЛ!C124</f>
        <v>Войченко София Романовна</v>
      </c>
      <c r="B28" s="57" t="str">
        <f>ПРОТОКОЛ!A120</f>
        <v>МБОУ "СОШ №25"</v>
      </c>
      <c r="C28" s="33">
        <v>10.4</v>
      </c>
      <c r="D28" s="51">
        <v>84</v>
      </c>
      <c r="E28" s="33">
        <v>270</v>
      </c>
      <c r="F28" s="51">
        <v>15</v>
      </c>
      <c r="G28" s="39">
        <f t="shared" si="1"/>
        <v>99</v>
      </c>
      <c r="H28" s="55">
        <f t="shared" si="0"/>
        <v>37</v>
      </c>
    </row>
    <row r="29" spans="1:8" ht="15" customHeight="1" x14ac:dyDescent="0.25">
      <c r="A29" s="57" t="str">
        <f>ПРОТОКОЛ!C125</f>
        <v>Ренева Анастасия Михайловна</v>
      </c>
      <c r="B29" s="57" t="str">
        <f>ПРОТОКОЛ!A120</f>
        <v>МБОУ "СОШ №25"</v>
      </c>
      <c r="C29" s="33">
        <v>10.1</v>
      </c>
      <c r="D29" s="51">
        <v>93</v>
      </c>
      <c r="E29" s="33">
        <v>319</v>
      </c>
      <c r="F29" s="51">
        <v>27</v>
      </c>
      <c r="G29" s="39">
        <f t="shared" si="1"/>
        <v>120</v>
      </c>
      <c r="H29" s="55">
        <f t="shared" si="0"/>
        <v>23</v>
      </c>
    </row>
    <row r="30" spans="1:8" ht="15" customHeight="1" x14ac:dyDescent="0.25">
      <c r="A30" s="57" t="str">
        <f>ПРОТОКОЛ!C126</f>
        <v>Серова Татьяна Васильевна</v>
      </c>
      <c r="B30" s="57" t="str">
        <f>ПРОТОКОЛ!A120</f>
        <v>МБОУ "СОШ №25"</v>
      </c>
      <c r="C30" s="33">
        <v>10.8</v>
      </c>
      <c r="D30" s="51">
        <v>72</v>
      </c>
      <c r="E30" s="33">
        <v>264</v>
      </c>
      <c r="F30" s="51">
        <v>13</v>
      </c>
      <c r="G30" s="39">
        <f t="shared" si="1"/>
        <v>85</v>
      </c>
      <c r="H30" s="55">
        <f t="shared" si="0"/>
        <v>42</v>
      </c>
    </row>
    <row r="31" spans="1:8" ht="15" customHeight="1" x14ac:dyDescent="0.25">
      <c r="A31" s="57" t="str">
        <f>ПРОТОКОЛ!C151</f>
        <v>Овчинникова Марина Александровна</v>
      </c>
      <c r="B31" s="57" t="str">
        <f>ПРОТОКОЛ!A147</f>
        <v xml:space="preserve">МБОУ “СШ№32 с УИОП”
</v>
      </c>
      <c r="C31" s="70">
        <v>9</v>
      </c>
      <c r="D31" s="51">
        <v>126</v>
      </c>
      <c r="E31" s="33">
        <v>336</v>
      </c>
      <c r="F31" s="51">
        <v>31</v>
      </c>
      <c r="G31" s="39">
        <f t="shared" si="1"/>
        <v>157</v>
      </c>
      <c r="H31" s="55">
        <f t="shared" si="0"/>
        <v>9</v>
      </c>
    </row>
    <row r="32" spans="1:8" ht="15" customHeight="1" x14ac:dyDescent="0.25">
      <c r="A32" s="57" t="str">
        <f>ПРОТОКОЛ!C152</f>
        <v>Пестерева Янита Петровна</v>
      </c>
      <c r="B32" s="57" t="str">
        <f>ПРОТОКОЛ!A147</f>
        <v xml:space="preserve">МБОУ “СШ№32 с УИОП”
</v>
      </c>
      <c r="C32" s="70">
        <v>8.1999999999999993</v>
      </c>
      <c r="D32" s="51">
        <v>146</v>
      </c>
      <c r="E32" s="33">
        <v>371</v>
      </c>
      <c r="F32" s="51">
        <v>41</v>
      </c>
      <c r="G32" s="39">
        <f t="shared" si="1"/>
        <v>187</v>
      </c>
      <c r="H32" s="55">
        <f t="shared" si="0"/>
        <v>3</v>
      </c>
    </row>
    <row r="33" spans="1:8" ht="15" customHeight="1" x14ac:dyDescent="0.25">
      <c r="A33" s="57" t="str">
        <f>ПРОТОКОЛ!C153</f>
        <v>Хафизова Назиля Маратовна</v>
      </c>
      <c r="B33" s="57" t="str">
        <f>ПРОТОКОЛ!A147</f>
        <v xml:space="preserve">МБОУ “СШ№32 с УИОП”
</v>
      </c>
      <c r="C33" s="70">
        <v>9.5</v>
      </c>
      <c r="D33" s="51">
        <v>111</v>
      </c>
      <c r="E33" s="33">
        <v>324</v>
      </c>
      <c r="F33" s="51">
        <v>28</v>
      </c>
      <c r="G33" s="39">
        <f t="shared" si="1"/>
        <v>139</v>
      </c>
      <c r="H33" s="55">
        <f t="shared" si="0"/>
        <v>18</v>
      </c>
    </row>
    <row r="34" spans="1:8" ht="15" customHeight="1" x14ac:dyDescent="0.25">
      <c r="A34" s="57" t="str">
        <f>ПРОТОКОЛ!C177</f>
        <v>Курочкина Таисия Владимировна</v>
      </c>
      <c r="B34" s="57" t="str">
        <f>ПРОТОКОЛ!A173</f>
        <v>МБОУ "СОШ №23"</v>
      </c>
      <c r="C34" s="33">
        <v>10.6</v>
      </c>
      <c r="D34" s="51">
        <v>78</v>
      </c>
      <c r="E34" s="33">
        <v>310</v>
      </c>
      <c r="F34" s="51">
        <v>25</v>
      </c>
      <c r="G34" s="39">
        <f t="shared" si="1"/>
        <v>103</v>
      </c>
      <c r="H34" s="55">
        <f t="shared" si="0"/>
        <v>36</v>
      </c>
    </row>
    <row r="35" spans="1:8" ht="15" customHeight="1" x14ac:dyDescent="0.25">
      <c r="A35" s="57" t="str">
        <f>ПРОТОКОЛ!C178</f>
        <v>Давлеева Карина Артуровна</v>
      </c>
      <c r="B35" s="57" t="str">
        <f>ПРОТОКОЛ!A173</f>
        <v>МБОУ "СОШ №23"</v>
      </c>
      <c r="C35" s="33">
        <v>10.4</v>
      </c>
      <c r="D35" s="51">
        <v>84</v>
      </c>
      <c r="E35" s="33">
        <v>268</v>
      </c>
      <c r="F35" s="51">
        <v>14</v>
      </c>
      <c r="G35" s="39">
        <f t="shared" si="1"/>
        <v>98</v>
      </c>
      <c r="H35" s="55">
        <f t="shared" si="0"/>
        <v>38</v>
      </c>
    </row>
    <row r="36" spans="1:8" ht="15" customHeight="1" x14ac:dyDescent="0.25">
      <c r="A36" s="57" t="str">
        <f>ПРОТОКОЛ!C179</f>
        <v>Куликова Ксения Павловна</v>
      </c>
      <c r="B36" s="57" t="str">
        <f>ПРОТОКОЛ!A173</f>
        <v>МБОУ "СОШ №23"</v>
      </c>
      <c r="C36" s="33">
        <v>10.8</v>
      </c>
      <c r="D36" s="51">
        <v>72</v>
      </c>
      <c r="E36" s="33">
        <v>262</v>
      </c>
      <c r="F36" s="51">
        <v>13</v>
      </c>
      <c r="G36" s="39">
        <f t="shared" si="1"/>
        <v>85</v>
      </c>
      <c r="H36" s="55">
        <f t="shared" si="0"/>
        <v>42</v>
      </c>
    </row>
    <row r="37" spans="1:8" ht="15" customHeight="1" x14ac:dyDescent="0.25">
      <c r="A37" s="57" t="str">
        <f>ПРОТОКОЛ!C204</f>
        <v>Абдуллина АсельАйратовна</v>
      </c>
      <c r="B37" s="57" t="str">
        <f>ПРОТОКОЛ!A200</f>
        <v>МАОУ “ Лицей инновационных технологий №36”</v>
      </c>
      <c r="C37" s="33">
        <v>9.8000000000000007</v>
      </c>
      <c r="D37" s="51">
        <v>102</v>
      </c>
      <c r="E37" s="33">
        <v>280</v>
      </c>
      <c r="F37" s="51">
        <v>17</v>
      </c>
      <c r="G37" s="39">
        <f t="shared" si="1"/>
        <v>119</v>
      </c>
      <c r="H37" s="55">
        <f t="shared" si="0"/>
        <v>25</v>
      </c>
    </row>
    <row r="38" spans="1:8" ht="15" customHeight="1" x14ac:dyDescent="0.25">
      <c r="A38" s="57" t="str">
        <f>ПРОТОКОЛ!C205</f>
        <v>Бударная Елизавета Эдуардовна</v>
      </c>
      <c r="B38" s="57" t="str">
        <f>ПРОТОКОЛ!A200</f>
        <v>МАОУ “ Лицей инновационных технологий №36”</v>
      </c>
      <c r="C38" s="33">
        <v>10.4</v>
      </c>
      <c r="D38" s="51">
        <v>84</v>
      </c>
      <c r="E38" s="33">
        <v>300</v>
      </c>
      <c r="F38" s="51">
        <v>20</v>
      </c>
      <c r="G38" s="39">
        <f t="shared" si="1"/>
        <v>104</v>
      </c>
      <c r="H38" s="55">
        <f t="shared" si="0"/>
        <v>35</v>
      </c>
    </row>
    <row r="39" spans="1:8" ht="15" customHeight="1" x14ac:dyDescent="0.25">
      <c r="A39" s="57" t="str">
        <f>ПРОТОКОЛ!C206</f>
        <v>Мухутдинова Азалия Рустемовна</v>
      </c>
      <c r="B39" s="57" t="str">
        <f>ПРОТОКОЛ!A200</f>
        <v>МАОУ “ Лицей инновационных технологий №36”</v>
      </c>
      <c r="C39" s="33">
        <v>9.5</v>
      </c>
      <c r="D39" s="51">
        <v>111</v>
      </c>
      <c r="E39" s="33">
        <v>349</v>
      </c>
      <c r="F39" s="51">
        <v>35</v>
      </c>
      <c r="G39" s="39">
        <f t="shared" si="1"/>
        <v>146</v>
      </c>
      <c r="H39" s="55">
        <f t="shared" si="0"/>
        <v>14</v>
      </c>
    </row>
    <row r="40" spans="1:8" ht="15" customHeight="1" x14ac:dyDescent="0.25">
      <c r="A40" s="57" t="str">
        <f>ПРОТОКОЛ!C231</f>
        <v>Хакимова Алина  Ниязовна</v>
      </c>
      <c r="B40" s="57" t="str">
        <f>ПРОТОКОЛ!A227</f>
        <v>МБОУ «Многопрофильная школа №39»</v>
      </c>
      <c r="C40" s="33">
        <v>9.5</v>
      </c>
      <c r="D40" s="51">
        <v>111</v>
      </c>
      <c r="E40" s="33">
        <v>346</v>
      </c>
      <c r="F40" s="51">
        <v>34</v>
      </c>
      <c r="G40" s="39">
        <f t="shared" si="1"/>
        <v>145</v>
      </c>
      <c r="H40" s="55">
        <f t="shared" si="0"/>
        <v>15</v>
      </c>
    </row>
    <row r="41" spans="1:8" ht="15" customHeight="1" x14ac:dyDescent="0.25">
      <c r="A41" s="57" t="str">
        <f>ПРОТОКОЛ!C232</f>
        <v>Бикчурова Эльмира  Рамисовна</v>
      </c>
      <c r="B41" s="57" t="str">
        <f>ПРОТОКОЛ!A227</f>
        <v>МБОУ «Многопрофильная школа №39»</v>
      </c>
      <c r="C41" s="33">
        <v>10.9</v>
      </c>
      <c r="D41" s="51">
        <v>69</v>
      </c>
      <c r="E41" s="33">
        <v>290</v>
      </c>
      <c r="F41" s="51">
        <v>20</v>
      </c>
      <c r="G41" s="39">
        <f t="shared" si="1"/>
        <v>89</v>
      </c>
      <c r="H41" s="55">
        <f t="shared" si="0"/>
        <v>41</v>
      </c>
    </row>
    <row r="42" spans="1:8" ht="15" customHeight="1" x14ac:dyDescent="0.25">
      <c r="A42" s="57" t="str">
        <f>ПРОТОКОЛ!C233</f>
        <v>Мигманова Регина Фанисовна</v>
      </c>
      <c r="B42" s="57" t="str">
        <f>ПРОТОКОЛ!A227</f>
        <v>МБОУ «Многопрофильная школа №39»</v>
      </c>
      <c r="C42" s="33">
        <v>10.1</v>
      </c>
      <c r="D42" s="51">
        <v>93</v>
      </c>
      <c r="E42" s="33">
        <v>305</v>
      </c>
      <c r="F42" s="51">
        <v>24</v>
      </c>
      <c r="G42" s="39">
        <f t="shared" si="1"/>
        <v>117</v>
      </c>
      <c r="H42" s="55">
        <f t="shared" si="0"/>
        <v>28</v>
      </c>
    </row>
    <row r="43" spans="1:8" ht="15" customHeight="1" x14ac:dyDescent="0.25">
      <c r="A43" s="57" t="str">
        <f>ПРОТОКОЛ!C258</f>
        <v>Залялетдинова Карина Расиховна</v>
      </c>
      <c r="B43" s="57" t="str">
        <f>ПРОТОКОЛ!A254</f>
        <v xml:space="preserve">МБОУ «Средняя общеобразовательная школа № 45 с углубленным изучением отдельных предметов»  </v>
      </c>
      <c r="C43" s="33">
        <v>11.4</v>
      </c>
      <c r="D43" s="51">
        <v>54</v>
      </c>
      <c r="E43" s="33">
        <v>0</v>
      </c>
      <c r="F43" s="51">
        <v>0</v>
      </c>
      <c r="G43" s="39">
        <f t="shared" si="1"/>
        <v>54</v>
      </c>
      <c r="H43" s="55">
        <f t="shared" si="0"/>
        <v>51</v>
      </c>
    </row>
    <row r="44" spans="1:8" ht="15" customHeight="1" x14ac:dyDescent="0.25">
      <c r="A44" s="57" t="str">
        <f>ПРОТОКОЛ!C259</f>
        <v>Саидахмедова Ульяна Ильмировна</v>
      </c>
      <c r="B44" s="57" t="str">
        <f>ПРОТОКОЛ!A254</f>
        <v xml:space="preserve">МБОУ «Средняя общеобразовательная школа № 45 с углубленным изучением отдельных предметов»  </v>
      </c>
      <c r="C44" s="33">
        <v>11.1</v>
      </c>
      <c r="D44" s="51">
        <v>63</v>
      </c>
      <c r="E44" s="33">
        <v>248</v>
      </c>
      <c r="F44" s="51">
        <v>10</v>
      </c>
      <c r="G44" s="39">
        <f t="shared" si="1"/>
        <v>73</v>
      </c>
      <c r="H44" s="55">
        <f t="shared" si="0"/>
        <v>48</v>
      </c>
    </row>
    <row r="45" spans="1:8" ht="15" customHeight="1" x14ac:dyDescent="0.25">
      <c r="A45" s="57" t="str">
        <f>ПРОТОКОЛ!C260</f>
        <v>Сидорович Евгения Дмитриевна</v>
      </c>
      <c r="B45" s="57" t="str">
        <f>ПРОТОКОЛ!A254</f>
        <v xml:space="preserve">МБОУ «Средняя общеобразовательная школа № 45 с углубленным изучением отдельных предметов»  </v>
      </c>
      <c r="C45" s="33">
        <v>12.7</v>
      </c>
      <c r="D45" s="51">
        <v>17</v>
      </c>
      <c r="E45" s="33">
        <v>266</v>
      </c>
      <c r="F45" s="51">
        <v>14</v>
      </c>
      <c r="G45" s="39">
        <f t="shared" si="1"/>
        <v>31</v>
      </c>
      <c r="H45" s="55">
        <f t="shared" si="0"/>
        <v>53</v>
      </c>
    </row>
    <row r="46" spans="1:8" ht="15" customHeight="1" x14ac:dyDescent="0.25">
      <c r="A46" s="57" t="str">
        <f>ПРОТОКОЛ!C285</f>
        <v>Мурзина Ульяна Олеговна</v>
      </c>
      <c r="B46" s="57" t="str">
        <f>ПРОТОКОЛ!A281</f>
        <v>МБОУ   «Средняя общеобразовательная школа № 53»</v>
      </c>
      <c r="C46" s="33">
        <v>10.5</v>
      </c>
      <c r="D46" s="51">
        <v>81</v>
      </c>
      <c r="E46" s="33">
        <v>265</v>
      </c>
      <c r="F46" s="51">
        <v>14</v>
      </c>
      <c r="G46" s="39">
        <f t="shared" si="1"/>
        <v>95</v>
      </c>
      <c r="H46" s="55">
        <f t="shared" si="0"/>
        <v>39</v>
      </c>
    </row>
    <row r="47" spans="1:8" ht="15" customHeight="1" x14ac:dyDescent="0.25">
      <c r="A47" s="57" t="str">
        <f>ПРОТОКОЛ!C286</f>
        <v>Шумкова Ева Антоновна</v>
      </c>
      <c r="B47" s="57" t="str">
        <f>ПРОТОКОЛ!A281</f>
        <v>МБОУ   «Средняя общеобразовательная школа № 53»</v>
      </c>
      <c r="C47" s="33">
        <v>11.1</v>
      </c>
      <c r="D47" s="51">
        <v>63</v>
      </c>
      <c r="E47" s="33">
        <v>236</v>
      </c>
      <c r="F47" s="51">
        <v>8</v>
      </c>
      <c r="G47" s="39">
        <f t="shared" si="1"/>
        <v>71</v>
      </c>
      <c r="H47" s="55">
        <f t="shared" si="0"/>
        <v>49</v>
      </c>
    </row>
    <row r="48" spans="1:8" ht="15" customHeight="1" x14ac:dyDescent="0.25">
      <c r="A48" s="57" t="str">
        <f>ПРОТОКОЛ!C287</f>
        <v>Кулакова Дарина Васильевна</v>
      </c>
      <c r="B48" s="57" t="str">
        <f>ПРОТОКОЛ!A281</f>
        <v>МБОУ   «Средняя общеобразовательная школа № 53»</v>
      </c>
      <c r="C48" s="33">
        <v>10.8</v>
      </c>
      <c r="D48" s="51">
        <v>72</v>
      </c>
      <c r="E48" s="33">
        <v>226</v>
      </c>
      <c r="F48" s="51">
        <v>6</v>
      </c>
      <c r="G48" s="39">
        <f t="shared" si="1"/>
        <v>78</v>
      </c>
      <c r="H48" s="55">
        <f t="shared" ref="H48:H79" si="2">_xlfn.RANK.EQ(G48,$G$16:$G$69)</f>
        <v>47</v>
      </c>
    </row>
    <row r="49" spans="1:8" ht="15" customHeight="1" x14ac:dyDescent="0.25">
      <c r="A49" s="57" t="str">
        <f>ПРОТОКОЛ!C312</f>
        <v>Миронова Юлиана Анатольевна</v>
      </c>
      <c r="B49" s="57" t="str">
        <f>ПРОТОКОЛ!A308</f>
        <v>МБОУ «СОШ № 58»</v>
      </c>
      <c r="C49" s="33">
        <v>8.4</v>
      </c>
      <c r="D49" s="51">
        <v>142</v>
      </c>
      <c r="E49" s="33">
        <v>450</v>
      </c>
      <c r="F49" s="51">
        <v>74</v>
      </c>
      <c r="G49" s="39">
        <f t="shared" si="1"/>
        <v>216</v>
      </c>
      <c r="H49" s="55">
        <f t="shared" si="2"/>
        <v>1</v>
      </c>
    </row>
    <row r="50" spans="1:8" ht="15" customHeight="1" x14ac:dyDescent="0.25">
      <c r="A50" s="57" t="str">
        <f>ПРОТОКОЛ!C313</f>
        <v>Нуруллина Эмилия Равильевна</v>
      </c>
      <c r="B50" s="57" t="str">
        <f>ПРОТОКОЛ!A308</f>
        <v>МБОУ «СОШ № 58»</v>
      </c>
      <c r="C50" s="33">
        <v>7.9</v>
      </c>
      <c r="D50" s="51">
        <v>150</v>
      </c>
      <c r="E50" s="33">
        <v>428</v>
      </c>
      <c r="F50" s="51">
        <v>63</v>
      </c>
      <c r="G50" s="39">
        <f t="shared" si="1"/>
        <v>213</v>
      </c>
      <c r="H50" s="55">
        <f t="shared" si="2"/>
        <v>2</v>
      </c>
    </row>
    <row r="51" spans="1:8" ht="15" customHeight="1" x14ac:dyDescent="0.25">
      <c r="A51" s="57" t="str">
        <f>ПРОТОКОЛ!C314</f>
        <v>Зубайруева Зарема Исабеговна</v>
      </c>
      <c r="B51" s="57" t="str">
        <f>ПРОТОКОЛ!A308</f>
        <v>МБОУ «СОШ № 58»</v>
      </c>
      <c r="C51" s="33">
        <v>11.1</v>
      </c>
      <c r="D51" s="51">
        <v>63</v>
      </c>
      <c r="E51" s="33">
        <v>295</v>
      </c>
      <c r="F51" s="51">
        <v>21</v>
      </c>
      <c r="G51" s="39">
        <f t="shared" si="1"/>
        <v>84</v>
      </c>
      <c r="H51" s="55">
        <f t="shared" si="2"/>
        <v>44</v>
      </c>
    </row>
    <row r="52" spans="1:8" ht="15" customHeight="1" x14ac:dyDescent="0.25">
      <c r="A52" s="57" t="str">
        <f>ПРОТОКОЛ!C339</f>
        <v>Ямалтдинова Самира Рустемовна</v>
      </c>
      <c r="B52" s="57" t="str">
        <f>ПРОТОКОЛ!A335</f>
        <v>«Лицей №78 им. А.С. Пушкина»</v>
      </c>
      <c r="C52" s="70">
        <v>0</v>
      </c>
      <c r="D52" s="51">
        <v>0</v>
      </c>
      <c r="E52" s="33">
        <v>285</v>
      </c>
      <c r="F52" s="51">
        <v>19</v>
      </c>
      <c r="G52" s="39">
        <f t="shared" si="1"/>
        <v>19</v>
      </c>
      <c r="H52" s="55">
        <f t="shared" si="2"/>
        <v>54</v>
      </c>
    </row>
    <row r="53" spans="1:8" ht="15" customHeight="1" x14ac:dyDescent="0.25">
      <c r="A53" s="57" t="str">
        <f>ПРОТОКОЛ!C340</f>
        <v>Николаева Ксения Васильевна</v>
      </c>
      <c r="B53" s="57" t="str">
        <f>ПРОТОКОЛ!A335</f>
        <v>«Лицей №78 им. А.С. Пушкина»</v>
      </c>
      <c r="C53" s="70" t="s">
        <v>550</v>
      </c>
      <c r="D53" s="51">
        <v>90</v>
      </c>
      <c r="E53" s="33">
        <v>325</v>
      </c>
      <c r="F53" s="51">
        <v>29</v>
      </c>
      <c r="G53" s="39">
        <f t="shared" si="1"/>
        <v>119</v>
      </c>
      <c r="H53" s="55">
        <f t="shared" si="2"/>
        <v>25</v>
      </c>
    </row>
    <row r="54" spans="1:8" ht="15" customHeight="1" x14ac:dyDescent="0.25">
      <c r="A54" s="57" t="str">
        <f>ПРОТОКОЛ!C341</f>
        <v>Хабибуллина Азалия Ильдаровна</v>
      </c>
      <c r="B54" s="57" t="str">
        <f>ПРОТОКОЛ!A335</f>
        <v>«Лицей №78 им. А.С. Пушкина»</v>
      </c>
      <c r="C54" s="70" t="s">
        <v>551</v>
      </c>
      <c r="D54" s="51">
        <v>105</v>
      </c>
      <c r="E54" s="33">
        <v>277</v>
      </c>
      <c r="F54" s="51">
        <v>17</v>
      </c>
      <c r="G54" s="39">
        <f t="shared" si="1"/>
        <v>122</v>
      </c>
      <c r="H54" s="55">
        <f t="shared" si="2"/>
        <v>22</v>
      </c>
    </row>
    <row r="55" spans="1:8" ht="15" customHeight="1" x14ac:dyDescent="0.25">
      <c r="A55" s="57" t="str">
        <f>ПРОТОКОЛ!C366</f>
        <v>Ларичка Полина Артемовна</v>
      </c>
      <c r="B55" s="57" t="str">
        <f>ПРОТОКОЛ!A362</f>
        <v>МАОУ «Гимназия № 77»</v>
      </c>
      <c r="C55" s="70">
        <v>10.6</v>
      </c>
      <c r="D55" s="51">
        <v>78</v>
      </c>
      <c r="E55" s="33">
        <v>392</v>
      </c>
      <c r="F55" s="51">
        <v>48</v>
      </c>
      <c r="G55" s="39">
        <f t="shared" si="1"/>
        <v>126</v>
      </c>
      <c r="H55" s="55">
        <f t="shared" si="2"/>
        <v>21</v>
      </c>
    </row>
    <row r="56" spans="1:8" ht="15" customHeight="1" x14ac:dyDescent="0.25">
      <c r="A56" s="57" t="str">
        <f>ПРОТОКОЛ!C367</f>
        <v>Мавлина Алина Ленаровна</v>
      </c>
      <c r="B56" s="57" t="str">
        <f>ПРОТОКОЛ!A362</f>
        <v>МАОУ «Гимназия № 77»</v>
      </c>
      <c r="C56" s="70">
        <v>8.1</v>
      </c>
      <c r="D56" s="51">
        <v>148</v>
      </c>
      <c r="E56" s="33">
        <v>365</v>
      </c>
      <c r="F56" s="51">
        <v>39</v>
      </c>
      <c r="G56" s="39">
        <f t="shared" si="1"/>
        <v>187</v>
      </c>
      <c r="H56" s="55">
        <f t="shared" si="2"/>
        <v>3</v>
      </c>
    </row>
    <row r="57" spans="1:8" ht="15" customHeight="1" x14ac:dyDescent="0.25">
      <c r="A57" s="57" t="str">
        <f>ПРОТОКОЛ!C368</f>
        <v>Ладкина Анастасия Романовна</v>
      </c>
      <c r="B57" s="57" t="str">
        <f>ПРОТОКОЛ!A362</f>
        <v>МАОУ «Гимназия № 77»</v>
      </c>
      <c r="C57" s="70">
        <v>9</v>
      </c>
      <c r="D57" s="51">
        <v>126</v>
      </c>
      <c r="E57" s="33">
        <v>313</v>
      </c>
      <c r="F57" s="51">
        <v>26</v>
      </c>
      <c r="G57" s="39">
        <f t="shared" si="1"/>
        <v>152</v>
      </c>
      <c r="H57" s="55">
        <f t="shared" si="2"/>
        <v>10</v>
      </c>
    </row>
    <row r="58" spans="1:8" ht="15" customHeight="1" x14ac:dyDescent="0.25">
      <c r="A58" s="57" t="str">
        <f>ПРОТОКОЛ!C393</f>
        <v>Быкова Регина Вадимовна</v>
      </c>
      <c r="B58" s="57" t="str">
        <f>ПРОТОКОЛ!A389</f>
        <v xml:space="preserve">МБОУ «ЦО-Гимназия№57 «Притяжение» </v>
      </c>
      <c r="C58" s="33">
        <v>9.1999999999999993</v>
      </c>
      <c r="D58" s="51">
        <v>120</v>
      </c>
      <c r="E58" s="33">
        <v>327</v>
      </c>
      <c r="F58" s="51">
        <v>29</v>
      </c>
      <c r="G58" s="39">
        <f t="shared" si="1"/>
        <v>149</v>
      </c>
      <c r="H58" s="55">
        <f t="shared" si="2"/>
        <v>12</v>
      </c>
    </row>
    <row r="59" spans="1:8" ht="15" customHeight="1" x14ac:dyDescent="0.25">
      <c r="A59" s="57" t="str">
        <f>ПРОТОКОЛ!C394</f>
        <v>Четверик Ярослава Ивановна</v>
      </c>
      <c r="B59" s="57" t="str">
        <f>ПРОТОКОЛ!A389</f>
        <v xml:space="preserve">МБОУ «ЦО-Гимназия№57 «Притяжение» </v>
      </c>
      <c r="C59" s="33">
        <v>9.4</v>
      </c>
      <c r="D59" s="51">
        <v>114</v>
      </c>
      <c r="E59" s="33">
        <v>356</v>
      </c>
      <c r="F59" s="51">
        <v>36</v>
      </c>
      <c r="G59" s="39">
        <f t="shared" si="1"/>
        <v>150</v>
      </c>
      <c r="H59" s="55">
        <f t="shared" si="2"/>
        <v>11</v>
      </c>
    </row>
    <row r="60" spans="1:8" ht="15" customHeight="1" x14ac:dyDescent="0.25">
      <c r="A60" s="57" t="str">
        <f>ПРОТОКОЛ!C395</f>
        <v>Каримова Карина Рамилевна</v>
      </c>
      <c r="B60" s="57" t="str">
        <f>ПРОТОКОЛ!A389</f>
        <v xml:space="preserve">МБОУ «ЦО-Гимназия№57 «Притяжение» </v>
      </c>
      <c r="C60" s="33">
        <v>9.6</v>
      </c>
      <c r="D60" s="51">
        <v>108</v>
      </c>
      <c r="E60" s="33">
        <v>363</v>
      </c>
      <c r="F60" s="51">
        <v>39</v>
      </c>
      <c r="G60" s="39">
        <f t="shared" si="1"/>
        <v>147</v>
      </c>
      <c r="H60" s="55">
        <f t="shared" si="2"/>
        <v>13</v>
      </c>
    </row>
    <row r="61" spans="1:8" ht="15" customHeight="1" x14ac:dyDescent="0.25">
      <c r="A61" s="57" t="str">
        <f>ПРОТОКОЛ!C420</f>
        <v>Ермищева Полина Сергеевна</v>
      </c>
      <c r="B61" s="57" t="str">
        <f>ПРОТОКОЛ!A416</f>
        <v>МБОУ ""СОШ №55"</v>
      </c>
      <c r="C61" s="33">
        <v>9.1999999999999993</v>
      </c>
      <c r="D61" s="51">
        <v>87</v>
      </c>
      <c r="E61" s="33">
        <v>345</v>
      </c>
      <c r="F61" s="51">
        <v>24</v>
      </c>
      <c r="G61" s="39">
        <f t="shared" si="1"/>
        <v>111</v>
      </c>
      <c r="H61" s="55">
        <f t="shared" si="2"/>
        <v>31</v>
      </c>
    </row>
    <row r="62" spans="1:8" ht="15" customHeight="1" x14ac:dyDescent="0.25">
      <c r="A62" s="57" t="str">
        <f>ПРОТОКОЛ!C421</f>
        <v>Стырова Анастасия Юрьевна</v>
      </c>
      <c r="B62" s="57" t="str">
        <f>ПРОТОКОЛ!A416</f>
        <v>МБОУ ""СОШ №55"</v>
      </c>
      <c r="C62" s="33">
        <v>9.6999999999999993</v>
      </c>
      <c r="D62" s="51">
        <v>105</v>
      </c>
      <c r="E62" s="33">
        <v>329</v>
      </c>
      <c r="F62" s="51">
        <v>30</v>
      </c>
      <c r="G62" s="39">
        <f t="shared" si="1"/>
        <v>135</v>
      </c>
      <c r="H62" s="55">
        <f t="shared" si="2"/>
        <v>19</v>
      </c>
    </row>
    <row r="63" spans="1:8" ht="15" customHeight="1" x14ac:dyDescent="0.25">
      <c r="A63" s="57" t="str">
        <f>ПРОТОКОЛ!C422</f>
        <v>Бадминова Изабелла Борисовна</v>
      </c>
      <c r="B63" s="57" t="str">
        <f>ПРОТОКОЛ!A416</f>
        <v>МБОУ ""СОШ №55"</v>
      </c>
      <c r="C63" s="33">
        <v>10.199999999999999</v>
      </c>
      <c r="D63" s="51">
        <v>90</v>
      </c>
      <c r="E63" s="33">
        <v>283</v>
      </c>
      <c r="F63" s="51">
        <v>18</v>
      </c>
      <c r="G63" s="39">
        <f t="shared" si="1"/>
        <v>108</v>
      </c>
      <c r="H63" s="55">
        <f t="shared" si="2"/>
        <v>33</v>
      </c>
    </row>
    <row r="64" spans="1:8" ht="15" customHeight="1" x14ac:dyDescent="0.25">
      <c r="A64" s="57" t="str">
        <f>ПРОТОКОЛ!C447</f>
        <v>Юнусова Зарина Айратовна</v>
      </c>
      <c r="B64" s="57" t="str">
        <f>ПРОТОКОЛ!A443</f>
        <v>МАОУ "СОШ №4"</v>
      </c>
      <c r="C64" s="33">
        <v>10.199999999999999</v>
      </c>
      <c r="D64" s="51">
        <v>90</v>
      </c>
      <c r="E64" s="33">
        <v>329</v>
      </c>
      <c r="F64" s="51">
        <v>30</v>
      </c>
      <c r="G64" s="39">
        <f t="shared" si="1"/>
        <v>120</v>
      </c>
      <c r="H64" s="55">
        <f t="shared" si="2"/>
        <v>23</v>
      </c>
    </row>
    <row r="65" spans="1:8" ht="15" customHeight="1" x14ac:dyDescent="0.25">
      <c r="A65" s="57" t="str">
        <f>ПРОТОКОЛ!C448</f>
        <v>Муратова Зилия Ришатовна</v>
      </c>
      <c r="B65" s="57" t="str">
        <f>ПРОТОКОЛ!A443</f>
        <v>МАОУ "СОШ №4"</v>
      </c>
      <c r="C65" s="33">
        <v>10.3</v>
      </c>
      <c r="D65" s="51">
        <v>87</v>
      </c>
      <c r="E65" s="33">
        <v>333</v>
      </c>
      <c r="F65" s="51">
        <v>31</v>
      </c>
      <c r="G65" s="39">
        <f t="shared" si="1"/>
        <v>118</v>
      </c>
      <c r="H65" s="55">
        <f t="shared" si="2"/>
        <v>27</v>
      </c>
    </row>
    <row r="66" spans="1:8" ht="15" customHeight="1" x14ac:dyDescent="0.25">
      <c r="A66" s="57" t="str">
        <f>ПРОТОКОЛ!C449</f>
        <v>Зайнуллина Азалия Радиковна</v>
      </c>
      <c r="B66" s="57" t="str">
        <f>ПРОТОКОЛ!A443</f>
        <v>МАОУ "СОШ №4"</v>
      </c>
      <c r="C66" s="33">
        <v>9.8000000000000007</v>
      </c>
      <c r="D66" s="51">
        <v>102</v>
      </c>
      <c r="E66" s="33">
        <v>360</v>
      </c>
      <c r="F66" s="51">
        <v>38</v>
      </c>
      <c r="G66" s="39">
        <f t="shared" si="1"/>
        <v>140</v>
      </c>
      <c r="H66" s="55">
        <f t="shared" si="2"/>
        <v>16</v>
      </c>
    </row>
    <row r="67" spans="1:8" ht="15" customHeight="1" x14ac:dyDescent="0.25">
      <c r="A67" s="57" t="str">
        <f>ПРОТОКОЛ!C474</f>
        <v>Моргунова Елизавета Витальевна</v>
      </c>
      <c r="B67" s="57" t="str">
        <f>ПРОТОКОЛ!A470</f>
        <v>Кадетская школа №82</v>
      </c>
      <c r="C67" s="70">
        <v>11.4</v>
      </c>
      <c r="D67" s="51">
        <v>54</v>
      </c>
      <c r="E67" s="33">
        <v>241</v>
      </c>
      <c r="F67" s="51">
        <v>9</v>
      </c>
      <c r="G67" s="39">
        <f t="shared" si="1"/>
        <v>63</v>
      </c>
      <c r="H67" s="55">
        <f t="shared" si="2"/>
        <v>50</v>
      </c>
    </row>
    <row r="68" spans="1:8" ht="15" customHeight="1" x14ac:dyDescent="0.25">
      <c r="A68" s="57" t="str">
        <f>ПРОТОКОЛ!C475</f>
        <v>Мухиярова Юлия Сергеевна</v>
      </c>
      <c r="B68" s="57" t="str">
        <f>ПРОТОКОЛ!A470</f>
        <v>Кадетская школа №82</v>
      </c>
      <c r="C68" s="70" t="s">
        <v>540</v>
      </c>
      <c r="D68" s="51">
        <v>36</v>
      </c>
      <c r="E68" s="33">
        <v>243</v>
      </c>
      <c r="F68" s="51">
        <v>9</v>
      </c>
      <c r="G68" s="39">
        <f t="shared" si="1"/>
        <v>45</v>
      </c>
      <c r="H68" s="55">
        <f t="shared" si="2"/>
        <v>52</v>
      </c>
    </row>
    <row r="69" spans="1:8" ht="15" customHeight="1" x14ac:dyDescent="0.25">
      <c r="A69" s="57" t="str">
        <f>ПРОТОКОЛ!C476</f>
        <v>Брекешева Алиша Алматовна</v>
      </c>
      <c r="B69" s="57" t="str">
        <f>ПРОТОКОЛ!A470</f>
        <v>Кадетская школа №82</v>
      </c>
      <c r="C69" s="70">
        <v>10.7</v>
      </c>
      <c r="D69" s="51">
        <v>75</v>
      </c>
      <c r="E69" s="33">
        <v>333</v>
      </c>
      <c r="F69" s="51">
        <v>31</v>
      </c>
      <c r="G69" s="39">
        <f t="shared" si="1"/>
        <v>106</v>
      </c>
      <c r="H69" s="55">
        <f t="shared" si="2"/>
        <v>34</v>
      </c>
    </row>
    <row r="72" spans="1:8" ht="18.75" x14ac:dyDescent="0.3">
      <c r="A72" s="42" t="s">
        <v>342</v>
      </c>
      <c r="E72" s="44"/>
      <c r="F72" s="44"/>
    </row>
    <row r="73" spans="1:8" ht="18.75" x14ac:dyDescent="0.3">
      <c r="A73" s="42"/>
    </row>
    <row r="74" spans="1:8" ht="18.75" x14ac:dyDescent="0.3">
      <c r="A74" s="42" t="s">
        <v>343</v>
      </c>
      <c r="E74" s="44"/>
      <c r="F74" s="44"/>
    </row>
  </sheetData>
  <mergeCells count="15">
    <mergeCell ref="A7:H7"/>
    <mergeCell ref="A8:H8"/>
    <mergeCell ref="A6:H6"/>
    <mergeCell ref="A1:H1"/>
    <mergeCell ref="A2:H2"/>
    <mergeCell ref="A3:H3"/>
    <mergeCell ref="A5:H5"/>
    <mergeCell ref="H14:H15"/>
    <mergeCell ref="A14:A15"/>
    <mergeCell ref="E14:F14"/>
    <mergeCell ref="C14:D14"/>
    <mergeCell ref="A10:F10"/>
    <mergeCell ref="A11:F11"/>
    <mergeCell ref="B14:B15"/>
    <mergeCell ref="G14:G15"/>
  </mergeCells>
  <phoneticPr fontId="21" type="noConversion"/>
  <pageMargins left="0.17708333333333334" right="0.1041666666666666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4"/>
  <sheetViews>
    <sheetView view="pageLayout" topLeftCell="A49" zoomScaleNormal="100" workbookViewId="0">
      <selection activeCell="A81" sqref="A81"/>
    </sheetView>
  </sheetViews>
  <sheetFormatPr defaultRowHeight="15.75" x14ac:dyDescent="0.25"/>
  <cols>
    <col min="1" max="1" width="30.625" customWidth="1"/>
    <col min="2" max="2" width="20.625" customWidth="1"/>
    <col min="3" max="3" width="5.75" customWidth="1"/>
    <col min="4" max="4" width="5.5" customWidth="1"/>
    <col min="5" max="5" width="5.75" customWidth="1"/>
    <col min="6" max="6" width="5.5" customWidth="1"/>
    <col min="7" max="7" width="7.5" customWidth="1"/>
    <col min="8" max="8" width="11.75" customWidth="1"/>
  </cols>
  <sheetData>
    <row r="1" spans="1:9" ht="30" customHeight="1" x14ac:dyDescent="0.25">
      <c r="A1" s="81" t="s">
        <v>374</v>
      </c>
      <c r="B1" s="81"/>
      <c r="C1" s="81"/>
      <c r="D1" s="81"/>
      <c r="E1" s="81"/>
      <c r="F1" s="81"/>
      <c r="G1" s="81"/>
      <c r="H1" s="81"/>
    </row>
    <row r="2" spans="1:9" x14ac:dyDescent="0.25">
      <c r="A2" s="80" t="s">
        <v>375</v>
      </c>
      <c r="B2" s="80"/>
      <c r="C2" s="80"/>
      <c r="D2" s="80"/>
      <c r="E2" s="80"/>
      <c r="F2" s="80"/>
      <c r="G2" s="80"/>
      <c r="H2" s="80"/>
    </row>
    <row r="3" spans="1:9" ht="34.5" customHeight="1" x14ac:dyDescent="0.25">
      <c r="A3" s="107" t="s">
        <v>372</v>
      </c>
      <c r="B3" s="107"/>
      <c r="C3" s="107"/>
      <c r="D3" s="107"/>
      <c r="E3" s="107"/>
      <c r="F3" s="107"/>
      <c r="G3" s="107"/>
      <c r="H3" s="107"/>
    </row>
    <row r="4" spans="1:9" x14ac:dyDescent="0.25">
      <c r="A4" s="27"/>
      <c r="B4" s="27"/>
      <c r="C4" s="27"/>
      <c r="D4" s="27"/>
      <c r="E4" s="27"/>
      <c r="F4" s="27"/>
      <c r="G4" s="27"/>
      <c r="H4" s="27"/>
    </row>
    <row r="5" spans="1:9" ht="18.75" customHeight="1" x14ac:dyDescent="0.25">
      <c r="A5" s="87" t="s">
        <v>330</v>
      </c>
      <c r="B5" s="87"/>
      <c r="C5" s="87"/>
      <c r="D5" s="87"/>
      <c r="E5" s="87"/>
      <c r="F5" s="87"/>
      <c r="G5" s="87"/>
      <c r="H5" s="87"/>
    </row>
    <row r="6" spans="1:9" ht="18.75" customHeight="1" x14ac:dyDescent="0.25">
      <c r="A6" s="105" t="s">
        <v>373</v>
      </c>
      <c r="B6" s="105"/>
      <c r="C6" s="105"/>
      <c r="D6" s="105"/>
      <c r="E6" s="105"/>
      <c r="F6" s="105"/>
      <c r="G6" s="105"/>
      <c r="H6" s="105"/>
      <c r="I6" s="56"/>
    </row>
    <row r="7" spans="1:9" ht="38.25" customHeight="1" x14ac:dyDescent="0.25">
      <c r="A7" s="87" t="s">
        <v>370</v>
      </c>
      <c r="B7" s="87"/>
      <c r="C7" s="87"/>
      <c r="D7" s="87"/>
      <c r="E7" s="87"/>
      <c r="F7" s="87"/>
      <c r="G7" s="87"/>
      <c r="H7" s="87"/>
    </row>
    <row r="8" spans="1:9" ht="18.75" x14ac:dyDescent="0.25">
      <c r="A8" s="88" t="s">
        <v>352</v>
      </c>
      <c r="B8" s="88"/>
      <c r="C8" s="88"/>
      <c r="D8" s="88"/>
      <c r="E8" s="88"/>
      <c r="F8" s="88"/>
      <c r="G8" s="88"/>
      <c r="H8" s="88"/>
    </row>
    <row r="9" spans="1:9" ht="18.75" x14ac:dyDescent="0.25">
      <c r="A9" s="37"/>
      <c r="B9" s="37"/>
      <c r="C9" s="37"/>
      <c r="D9" s="37"/>
      <c r="E9" s="37"/>
      <c r="F9" s="37"/>
      <c r="G9" s="37"/>
      <c r="H9" s="37"/>
    </row>
    <row r="10" spans="1:9" ht="18.75" x14ac:dyDescent="0.25">
      <c r="A10" s="89" t="s">
        <v>331</v>
      </c>
      <c r="B10" s="89"/>
      <c r="C10" s="89"/>
      <c r="D10" s="30"/>
      <c r="E10" s="30"/>
      <c r="F10" s="30"/>
      <c r="G10" s="30"/>
    </row>
    <row r="11" spans="1:9" ht="37.5" customHeight="1" x14ac:dyDescent="0.25">
      <c r="A11" s="89" t="s">
        <v>332</v>
      </c>
      <c r="B11" s="89"/>
      <c r="C11" s="89"/>
      <c r="D11" s="29"/>
      <c r="E11" s="29"/>
      <c r="F11" s="29"/>
      <c r="G11" s="29"/>
    </row>
    <row r="12" spans="1:9" ht="18.75" x14ac:dyDescent="0.25">
      <c r="A12" s="30"/>
      <c r="B12" s="30"/>
      <c r="C12" s="30"/>
      <c r="D12" s="30"/>
      <c r="E12" s="30"/>
      <c r="F12" s="30"/>
      <c r="G12" s="30"/>
    </row>
    <row r="14" spans="1:9" ht="47.25" customHeight="1" x14ac:dyDescent="0.25">
      <c r="A14" s="100" t="s">
        <v>346</v>
      </c>
      <c r="B14" s="108" t="s">
        <v>348</v>
      </c>
      <c r="C14" s="99" t="s">
        <v>353</v>
      </c>
      <c r="D14" s="99"/>
      <c r="E14" s="99" t="s">
        <v>339</v>
      </c>
      <c r="F14" s="99"/>
      <c r="G14" s="103" t="s">
        <v>341</v>
      </c>
      <c r="H14" s="90" t="s">
        <v>334</v>
      </c>
    </row>
    <row r="15" spans="1:9" ht="16.5" x14ac:dyDescent="0.25">
      <c r="A15" s="100"/>
      <c r="B15" s="109"/>
      <c r="C15" s="31" t="s">
        <v>337</v>
      </c>
      <c r="D15" s="32" t="s">
        <v>15</v>
      </c>
      <c r="E15" s="31" t="s">
        <v>337</v>
      </c>
      <c r="F15" s="32" t="s">
        <v>15</v>
      </c>
      <c r="G15" s="103"/>
      <c r="H15" s="91"/>
    </row>
    <row r="16" spans="1:9" ht="15" customHeight="1" x14ac:dyDescent="0.25">
      <c r="A16" s="57" t="str">
        <f>ПРОТОКОЛ!C19</f>
        <v>Кречко Ева Олеговна</v>
      </c>
      <c r="B16" s="57" t="str">
        <f>ПРОТОКОЛ!A12</f>
        <v>МБОУ “Гимназия №14”</v>
      </c>
      <c r="C16" s="33" t="s">
        <v>541</v>
      </c>
      <c r="D16" s="52">
        <v>17</v>
      </c>
      <c r="E16" s="33">
        <v>13</v>
      </c>
      <c r="F16" s="52">
        <v>17</v>
      </c>
      <c r="G16" s="39">
        <f>SUM(D16,F16)</f>
        <v>34</v>
      </c>
      <c r="H16" s="55">
        <f t="shared" ref="H16:H47" si="0">_xlfn.RANK.EQ(G16,$G$16:$G$69)</f>
        <v>35</v>
      </c>
    </row>
    <row r="17" spans="1:8" ht="15" customHeight="1" x14ac:dyDescent="0.25">
      <c r="A17" s="57" t="str">
        <f>ПРОТОКОЛ!C20</f>
        <v>Хабибуллина Эльза Наилевна</v>
      </c>
      <c r="B17" s="57" t="str">
        <f>ПРОТОКОЛ!A12</f>
        <v>МБОУ “Гимназия №14”</v>
      </c>
      <c r="C17" s="33">
        <v>0</v>
      </c>
      <c r="D17" s="52">
        <v>0</v>
      </c>
      <c r="E17" s="33">
        <v>19</v>
      </c>
      <c r="F17" s="52">
        <v>32</v>
      </c>
      <c r="G17" s="39">
        <f>SUM(D17,F17)</f>
        <v>32</v>
      </c>
      <c r="H17" s="55">
        <f t="shared" si="0"/>
        <v>37</v>
      </c>
    </row>
    <row r="18" spans="1:8" ht="15" customHeight="1" x14ac:dyDescent="0.25">
      <c r="A18" s="57" t="str">
        <f>ПРОТОКОЛ!C21</f>
        <v xml:space="preserve">Хамидуллина Зиля Эльмировна </v>
      </c>
      <c r="B18" s="57" t="str">
        <f>ПРОТОКОЛ!A12</f>
        <v>МБОУ “Гимназия №14”</v>
      </c>
      <c r="C18" s="33">
        <v>0</v>
      </c>
      <c r="D18" s="52">
        <v>0</v>
      </c>
      <c r="E18" s="33">
        <v>13</v>
      </c>
      <c r="F18" s="52">
        <v>17</v>
      </c>
      <c r="G18" s="39">
        <f>SUM(D18,F18)</f>
        <v>17</v>
      </c>
      <c r="H18" s="55">
        <f t="shared" si="0"/>
        <v>51</v>
      </c>
    </row>
    <row r="19" spans="1:8" ht="15" customHeight="1" x14ac:dyDescent="0.25">
      <c r="A19" s="57" t="str">
        <f>ПРОТОКОЛ!C46</f>
        <v>Ахметзянова Карина Руслановна</v>
      </c>
      <c r="B19" s="57" t="str">
        <f>ПРОТОКОЛ!A39</f>
        <v>МАОУ “Сош№15”</v>
      </c>
      <c r="C19" s="33" t="s">
        <v>516</v>
      </c>
      <c r="D19" s="51">
        <v>28</v>
      </c>
      <c r="E19" s="33">
        <v>24</v>
      </c>
      <c r="F19" s="51">
        <v>44</v>
      </c>
      <c r="G19" s="39">
        <f>SUM(D19,F19)</f>
        <v>72</v>
      </c>
      <c r="H19" s="55">
        <f t="shared" si="0"/>
        <v>21</v>
      </c>
    </row>
    <row r="20" spans="1:8" ht="15" customHeight="1" x14ac:dyDescent="0.25">
      <c r="A20" s="57" t="str">
        <f>ПРОТОКОЛ!C47</f>
        <v>Иляхина Елизавета Александровна</v>
      </c>
      <c r="B20" s="57" t="str">
        <f>ПРОТОКОЛ!A39</f>
        <v>МАОУ “Сош№15”</v>
      </c>
      <c r="C20" s="33" t="s">
        <v>517</v>
      </c>
      <c r="D20" s="51">
        <v>40</v>
      </c>
      <c r="E20" s="33">
        <v>22</v>
      </c>
      <c r="F20" s="51">
        <v>39</v>
      </c>
      <c r="G20" s="39">
        <f>SUM(D20,F20)</f>
        <v>79</v>
      </c>
      <c r="H20" s="55">
        <f t="shared" si="0"/>
        <v>19</v>
      </c>
    </row>
    <row r="21" spans="1:8" ht="15" customHeight="1" x14ac:dyDescent="0.25">
      <c r="A21" s="57" t="str">
        <f>ПРОТОКОЛ!C48</f>
        <v>Чувашова Кира Андреевна</v>
      </c>
      <c r="B21" s="57" t="str">
        <f>ПРОТОКОЛ!A39</f>
        <v>МАОУ “Сош№15”</v>
      </c>
      <c r="C21" s="33" t="s">
        <v>509</v>
      </c>
      <c r="D21" s="51">
        <v>74</v>
      </c>
      <c r="E21" s="33">
        <v>17</v>
      </c>
      <c r="F21" s="51">
        <v>27</v>
      </c>
      <c r="G21" s="39">
        <f>SUM(D21,F21)</f>
        <v>101</v>
      </c>
      <c r="H21" s="55">
        <f t="shared" si="0"/>
        <v>12</v>
      </c>
    </row>
    <row r="22" spans="1:8" ht="15" customHeight="1" x14ac:dyDescent="0.25">
      <c r="A22" s="57" t="str">
        <f>ПРОТОКОЛ!C73</f>
        <v>Камалова Анна Стасовна</v>
      </c>
      <c r="B22" s="57" t="str">
        <f>ПРОТОКОЛ!A66</f>
        <v>«Центр образование №16»</v>
      </c>
      <c r="C22" s="33" t="s">
        <v>522</v>
      </c>
      <c r="D22" s="51">
        <v>56</v>
      </c>
      <c r="E22" s="33">
        <v>30</v>
      </c>
      <c r="F22" s="51">
        <v>59</v>
      </c>
      <c r="G22" s="39">
        <f>SUM(D22,F22)</f>
        <v>115</v>
      </c>
      <c r="H22" s="55">
        <f t="shared" si="0"/>
        <v>6</v>
      </c>
    </row>
    <row r="23" spans="1:8" ht="15" customHeight="1" x14ac:dyDescent="0.25">
      <c r="A23" s="57" t="str">
        <f>ПРОТОКОЛ!C74</f>
        <v>Чекмакова Алена Максимовна</v>
      </c>
      <c r="B23" s="57" t="str">
        <f>ПРОТОКОЛ!A66</f>
        <v>«Центр образование №16»</v>
      </c>
      <c r="C23" s="33" t="s">
        <v>523</v>
      </c>
      <c r="D23" s="51">
        <v>10</v>
      </c>
      <c r="E23" s="33">
        <v>27</v>
      </c>
      <c r="F23" s="51">
        <v>52</v>
      </c>
      <c r="G23" s="39">
        <f>SUM(D23,F23)</f>
        <v>62</v>
      </c>
      <c r="H23" s="55">
        <f t="shared" si="0"/>
        <v>25</v>
      </c>
    </row>
    <row r="24" spans="1:8" ht="15" customHeight="1" x14ac:dyDescent="0.25">
      <c r="A24" s="57" t="str">
        <f>ПРОТОКОЛ!C75</f>
        <v>Евдокимова София Дмитриевна</v>
      </c>
      <c r="B24" s="57" t="str">
        <f>ПРОТОКОЛ!A66</f>
        <v>«Центр образование №16»</v>
      </c>
      <c r="C24" s="33" t="s">
        <v>524</v>
      </c>
      <c r="D24" s="51">
        <v>40</v>
      </c>
      <c r="E24" s="33">
        <v>39</v>
      </c>
      <c r="F24" s="51">
        <v>82</v>
      </c>
      <c r="G24" s="39">
        <f>SUM(D24,F24)</f>
        <v>122</v>
      </c>
      <c r="H24" s="55">
        <f t="shared" si="0"/>
        <v>5</v>
      </c>
    </row>
    <row r="25" spans="1:8" ht="15" customHeight="1" x14ac:dyDescent="0.25">
      <c r="A25" s="57" t="str">
        <f>ПРОТОКОЛ!C100</f>
        <v>Давлетшина Айсель Раиловна</v>
      </c>
      <c r="B25" s="57" t="str">
        <f>ПРОТОКОЛ!A93</f>
        <v>МБОУ «Гимназия № 26»</v>
      </c>
      <c r="C25" s="33" t="s">
        <v>509</v>
      </c>
      <c r="D25" s="51">
        <v>74</v>
      </c>
      <c r="E25" s="33">
        <v>29</v>
      </c>
      <c r="F25" s="51">
        <v>57</v>
      </c>
      <c r="G25" s="39">
        <f>SUM(D25,F25)</f>
        <v>131</v>
      </c>
      <c r="H25" s="55">
        <f t="shared" si="0"/>
        <v>3</v>
      </c>
    </row>
    <row r="26" spans="1:8" ht="15" customHeight="1" x14ac:dyDescent="0.25">
      <c r="A26" s="57" t="str">
        <f>ПРОТОКОЛ!C101</f>
        <v>Сатдарова Айсель Рамилевна</v>
      </c>
      <c r="B26" s="57" t="str">
        <f>ПРОТОКОЛ!A93</f>
        <v>МБОУ «Гимназия № 26»</v>
      </c>
      <c r="C26" s="33" t="s">
        <v>508</v>
      </c>
      <c r="D26" s="51">
        <v>84</v>
      </c>
      <c r="E26" s="33">
        <v>25</v>
      </c>
      <c r="F26" s="51">
        <v>47</v>
      </c>
      <c r="G26" s="39">
        <f>SUM(D26,F26)</f>
        <v>131</v>
      </c>
      <c r="H26" s="55">
        <f t="shared" si="0"/>
        <v>3</v>
      </c>
    </row>
    <row r="27" spans="1:8" ht="15" customHeight="1" x14ac:dyDescent="0.25">
      <c r="A27" s="57" t="str">
        <f>ПРОТОКОЛ!C102</f>
        <v>Ординарцева Анастасия Валерьевна</v>
      </c>
      <c r="B27" s="57" t="str">
        <f>ПРОТОКОЛ!A93</f>
        <v>МБОУ «Гимназия № 26»</v>
      </c>
      <c r="C27" s="33" t="s">
        <v>510</v>
      </c>
      <c r="D27" s="51">
        <v>82</v>
      </c>
      <c r="E27" s="33">
        <v>11</v>
      </c>
      <c r="F27" s="51">
        <v>12</v>
      </c>
      <c r="G27" s="39">
        <f>SUM(D27,F27)</f>
        <v>94</v>
      </c>
      <c r="H27" s="55">
        <f t="shared" si="0"/>
        <v>14</v>
      </c>
    </row>
    <row r="28" spans="1:8" ht="15" customHeight="1" x14ac:dyDescent="0.25">
      <c r="A28" s="57" t="str">
        <f>ПРОТОКОЛ!C127</f>
        <v>Халиуллина Божена Эдуардовна</v>
      </c>
      <c r="B28" s="57" t="str">
        <f>ПРОТОКОЛ!A120</f>
        <v>МБОУ "СОШ №25"</v>
      </c>
      <c r="C28" s="33" t="s">
        <v>511</v>
      </c>
      <c r="D28" s="51">
        <v>2</v>
      </c>
      <c r="E28" s="33">
        <v>25</v>
      </c>
      <c r="F28" s="51">
        <v>47</v>
      </c>
      <c r="G28" s="39">
        <f>SUM(D28,F28)</f>
        <v>49</v>
      </c>
      <c r="H28" s="55">
        <f t="shared" si="0"/>
        <v>28</v>
      </c>
    </row>
    <row r="29" spans="1:8" ht="15" customHeight="1" x14ac:dyDescent="0.25">
      <c r="A29" s="57" t="str">
        <f>ПРОТОКОЛ!C128</f>
        <v>Валиева Милана Ильгизоввна</v>
      </c>
      <c r="B29" s="57" t="str">
        <f>ПРОТОКОЛ!A120</f>
        <v>МБОУ "СОШ №25"</v>
      </c>
      <c r="C29" s="33" t="s">
        <v>512</v>
      </c>
      <c r="D29" s="51">
        <v>0</v>
      </c>
      <c r="E29" s="33">
        <v>17</v>
      </c>
      <c r="F29" s="51">
        <v>27</v>
      </c>
      <c r="G29" s="39">
        <f>SUM(D29,F29)</f>
        <v>27</v>
      </c>
      <c r="H29" s="55">
        <f t="shared" si="0"/>
        <v>43</v>
      </c>
    </row>
    <row r="30" spans="1:8" ht="15" customHeight="1" x14ac:dyDescent="0.25">
      <c r="A30" s="57" t="str">
        <f>ПРОТОКОЛ!C129</f>
        <v>Шуматбаева Дарья Эдуардовна</v>
      </c>
      <c r="B30" s="57" t="str">
        <f>ПРОТОКОЛ!A120</f>
        <v>МБОУ "СОШ №25"</v>
      </c>
      <c r="C30" s="33" t="s">
        <v>513</v>
      </c>
      <c r="D30" s="51">
        <v>54</v>
      </c>
      <c r="E30" s="33">
        <v>19</v>
      </c>
      <c r="F30" s="51">
        <v>32</v>
      </c>
      <c r="G30" s="39">
        <f>SUM(D30,F30)</f>
        <v>86</v>
      </c>
      <c r="H30" s="55">
        <f t="shared" si="0"/>
        <v>17</v>
      </c>
    </row>
    <row r="31" spans="1:8" ht="15" customHeight="1" x14ac:dyDescent="0.25">
      <c r="A31" s="57" t="str">
        <f>ПРОТОКОЛ!C154</f>
        <v xml:space="preserve">Рузанова Ксения Владимировна </v>
      </c>
      <c r="B31" s="57" t="str">
        <f>ПРОТОКОЛ!A147</f>
        <v xml:space="preserve">МБОУ “СШ№32 с УИОП”
</v>
      </c>
      <c r="C31" s="33" t="s">
        <v>514</v>
      </c>
      <c r="D31" s="51">
        <v>68</v>
      </c>
      <c r="E31" s="33">
        <v>19</v>
      </c>
      <c r="F31" s="51">
        <v>32</v>
      </c>
      <c r="G31" s="39">
        <f>SUM(D31,F31)</f>
        <v>100</v>
      </c>
      <c r="H31" s="55">
        <f t="shared" si="0"/>
        <v>13</v>
      </c>
    </row>
    <row r="32" spans="1:8" ht="15" customHeight="1" x14ac:dyDescent="0.25">
      <c r="A32" s="57" t="str">
        <f>ПРОТОКОЛ!C155</f>
        <v>Нигматзянова Малика Ленаровна</v>
      </c>
      <c r="B32" s="57" t="str">
        <f>ПРОТОКОЛ!A147</f>
        <v xml:space="preserve">МБОУ “СШ№32 с УИОП”
</v>
      </c>
      <c r="C32" s="33" t="s">
        <v>515</v>
      </c>
      <c r="D32" s="51">
        <v>76</v>
      </c>
      <c r="E32" s="33">
        <v>17</v>
      </c>
      <c r="F32" s="51">
        <v>27</v>
      </c>
      <c r="G32" s="39">
        <f>SUM(D32,F32)</f>
        <v>103</v>
      </c>
      <c r="H32" s="55">
        <f t="shared" si="0"/>
        <v>10</v>
      </c>
    </row>
    <row r="33" spans="1:8" ht="15" customHeight="1" x14ac:dyDescent="0.25">
      <c r="A33" s="57" t="str">
        <f>ПРОТОКОЛ!C156</f>
        <v>Чадаева Кира Артемовна</v>
      </c>
      <c r="B33" s="57" t="str">
        <f>ПРОТОКОЛ!A147</f>
        <v xml:space="preserve">МБОУ “СШ№32 с УИОП”
</v>
      </c>
      <c r="C33" s="33" t="s">
        <v>514</v>
      </c>
      <c r="D33" s="51">
        <v>68</v>
      </c>
      <c r="E33" s="33">
        <v>20</v>
      </c>
      <c r="F33" s="51">
        <v>34</v>
      </c>
      <c r="G33" s="39">
        <f>SUM(D33,F33)</f>
        <v>102</v>
      </c>
      <c r="H33" s="55">
        <f t="shared" si="0"/>
        <v>11</v>
      </c>
    </row>
    <row r="34" spans="1:8" ht="15" customHeight="1" x14ac:dyDescent="0.25">
      <c r="A34" s="57" t="str">
        <f>ПРОТОКОЛ!C180</f>
        <v>Файзуллина Элина Адильевна</v>
      </c>
      <c r="B34" s="57" t="str">
        <f>ПРОТОКОЛ!A173</f>
        <v>МБОУ "СОШ №23"</v>
      </c>
      <c r="C34" s="33" t="s">
        <v>542</v>
      </c>
      <c r="D34" s="51">
        <v>34</v>
      </c>
      <c r="E34" s="33">
        <v>19</v>
      </c>
      <c r="F34" s="51">
        <v>32</v>
      </c>
      <c r="G34" s="39">
        <f>SUM(D34,F34)</f>
        <v>66</v>
      </c>
      <c r="H34" s="55">
        <f t="shared" si="0"/>
        <v>23</v>
      </c>
    </row>
    <row r="35" spans="1:8" ht="15" customHeight="1" x14ac:dyDescent="0.25">
      <c r="A35" s="57" t="str">
        <f>ПРОТОКОЛ!C181</f>
        <v>Шафикова Амина Ильфатовна</v>
      </c>
      <c r="B35" s="57" t="str">
        <f>ПРОТОКОЛ!A173</f>
        <v>МБОУ "СОШ №23"</v>
      </c>
      <c r="C35" s="33" t="s">
        <v>543</v>
      </c>
      <c r="D35" s="51">
        <v>15</v>
      </c>
      <c r="E35" s="33">
        <v>19</v>
      </c>
      <c r="F35" s="51">
        <v>32</v>
      </c>
      <c r="G35" s="39">
        <f>SUM(D35,F35)</f>
        <v>47</v>
      </c>
      <c r="H35" s="55">
        <f t="shared" si="0"/>
        <v>30</v>
      </c>
    </row>
    <row r="36" spans="1:8" ht="15" customHeight="1" x14ac:dyDescent="0.25">
      <c r="A36" s="57" t="str">
        <f>ПРОТОКОЛ!C182</f>
        <v>Исмаилова Виктория Элержоновна</v>
      </c>
      <c r="B36" s="57" t="str">
        <f>ПРОТОКОЛ!A173</f>
        <v>МБОУ "СОШ №23"</v>
      </c>
      <c r="C36" s="33" t="s">
        <v>544</v>
      </c>
      <c r="D36" s="51">
        <v>20</v>
      </c>
      <c r="E36" s="33">
        <v>17</v>
      </c>
      <c r="F36" s="51">
        <v>27</v>
      </c>
      <c r="G36" s="39">
        <f>SUM(D36,F36)</f>
        <v>47</v>
      </c>
      <c r="H36" s="55">
        <f t="shared" si="0"/>
        <v>30</v>
      </c>
    </row>
    <row r="37" spans="1:8" ht="15" customHeight="1" x14ac:dyDescent="0.25">
      <c r="A37" s="57" t="str">
        <f>ПРОТОКОЛ!C207</f>
        <v>Матвеева Ландыш Руслановна</v>
      </c>
      <c r="B37" s="57" t="str">
        <f>ПРОТОКОЛ!A200</f>
        <v>МАОУ “ Лицей инновационных технологий №36”</v>
      </c>
      <c r="C37" s="33" t="s">
        <v>545</v>
      </c>
      <c r="D37" s="51">
        <v>62</v>
      </c>
      <c r="E37" s="33">
        <v>14</v>
      </c>
      <c r="F37" s="51">
        <v>19</v>
      </c>
      <c r="G37" s="39">
        <f>SUM(D37,F37)</f>
        <v>81</v>
      </c>
      <c r="H37" s="55">
        <f t="shared" si="0"/>
        <v>18</v>
      </c>
    </row>
    <row r="38" spans="1:8" ht="15" customHeight="1" x14ac:dyDescent="0.25">
      <c r="A38" s="57" t="str">
        <f>ПРОТОКОЛ!C208</f>
        <v>Сайфетдинова Елизавета Эдуардовна</v>
      </c>
      <c r="B38" s="57" t="str">
        <f>ПРОТОКОЛ!A200</f>
        <v>МАОУ “ Лицей инновационных технологий №36”</v>
      </c>
      <c r="C38" s="33" t="s">
        <v>546</v>
      </c>
      <c r="D38" s="51">
        <v>0</v>
      </c>
      <c r="E38" s="33">
        <v>17</v>
      </c>
      <c r="F38" s="51">
        <v>27</v>
      </c>
      <c r="G38" s="39">
        <f>SUM(D38,F38)</f>
        <v>27</v>
      </c>
      <c r="H38" s="55">
        <f t="shared" si="0"/>
        <v>43</v>
      </c>
    </row>
    <row r="39" spans="1:8" ht="15" customHeight="1" x14ac:dyDescent="0.25">
      <c r="A39" s="57" t="str">
        <f>ПРОТОКОЛ!C209</f>
        <v>Успенская Мальвина Дмитриевна</v>
      </c>
      <c r="B39" s="57" t="str">
        <f>ПРОТОКОЛ!A200</f>
        <v>МАОУ “ Лицей инновационных технологий №36”</v>
      </c>
      <c r="C39" s="33" t="s">
        <v>547</v>
      </c>
      <c r="D39" s="51">
        <v>32</v>
      </c>
      <c r="E39" s="33">
        <v>14</v>
      </c>
      <c r="F39" s="51">
        <v>19</v>
      </c>
      <c r="G39" s="39">
        <f>SUM(D39,F39)</f>
        <v>51</v>
      </c>
      <c r="H39" s="55">
        <f t="shared" si="0"/>
        <v>27</v>
      </c>
    </row>
    <row r="40" spans="1:8" ht="15" customHeight="1" x14ac:dyDescent="0.25">
      <c r="A40" s="57" t="str">
        <f>ПРОТОКОЛ!C234</f>
        <v>Сухолытко Анастасия Алексеевна</v>
      </c>
      <c r="B40" s="57" t="str">
        <f>ПРОТОКОЛ!A227</f>
        <v>МБОУ «Многопрофильная школа №39»</v>
      </c>
      <c r="C40" s="33" t="s">
        <v>525</v>
      </c>
      <c r="D40" s="51">
        <v>88</v>
      </c>
      <c r="E40" s="33">
        <v>17</v>
      </c>
      <c r="F40" s="51">
        <v>27</v>
      </c>
      <c r="G40" s="39">
        <f>SUM(D40,F40)</f>
        <v>115</v>
      </c>
      <c r="H40" s="55">
        <f t="shared" si="0"/>
        <v>6</v>
      </c>
    </row>
    <row r="41" spans="1:8" ht="15" customHeight="1" x14ac:dyDescent="0.25">
      <c r="A41" s="57" t="str">
        <f>ПРОТОКОЛ!C235</f>
        <v>Стародумова Вероника Артемовна</v>
      </c>
      <c r="B41" s="57" t="str">
        <f>ПРОТОКОЛ!A227</f>
        <v>МБОУ «Многопрофильная школа №39»</v>
      </c>
      <c r="C41" s="33" t="s">
        <v>526</v>
      </c>
      <c r="D41" s="51">
        <v>40</v>
      </c>
      <c r="E41" s="33">
        <v>19</v>
      </c>
      <c r="F41" s="51">
        <v>32</v>
      </c>
      <c r="G41" s="39">
        <f>SUM(D41,F41)</f>
        <v>72</v>
      </c>
      <c r="H41" s="55">
        <f t="shared" si="0"/>
        <v>21</v>
      </c>
    </row>
    <row r="42" spans="1:8" ht="15" customHeight="1" x14ac:dyDescent="0.25">
      <c r="A42" s="57" t="str">
        <f>ПРОТОКОЛ!C236</f>
        <v xml:space="preserve">Гилазетдинова Чулпан Рамилевна </v>
      </c>
      <c r="B42" s="57" t="str">
        <f>ПРОТОКОЛ!A227</f>
        <v>МБОУ «Многопрофильная школа №39»</v>
      </c>
      <c r="C42" s="33" t="s">
        <v>527</v>
      </c>
      <c r="D42" s="51">
        <v>0</v>
      </c>
      <c r="E42" s="33">
        <v>19</v>
      </c>
      <c r="F42" s="51">
        <v>32</v>
      </c>
      <c r="G42" s="39">
        <f>SUM(D42,F42)</f>
        <v>32</v>
      </c>
      <c r="H42" s="55">
        <f t="shared" si="0"/>
        <v>37</v>
      </c>
    </row>
    <row r="43" spans="1:8" ht="15" customHeight="1" x14ac:dyDescent="0.25">
      <c r="A43" s="57" t="str">
        <f>ПРОТОКОЛ!C261</f>
        <v>Бикузина Валерия Валерьевна</v>
      </c>
      <c r="B43" s="57" t="str">
        <f>ПРОТОКОЛ!A254</f>
        <v xml:space="preserve">МБОУ «Средняя общеобразовательная школа № 45 с углубленным изучением отдельных предметов»  </v>
      </c>
      <c r="C43" s="33" t="s">
        <v>528</v>
      </c>
      <c r="D43" s="51">
        <v>0</v>
      </c>
      <c r="E43" s="33">
        <v>0</v>
      </c>
      <c r="F43" s="51">
        <v>0</v>
      </c>
      <c r="G43" s="39">
        <f>SUM(D43,F43)</f>
        <v>0</v>
      </c>
      <c r="H43" s="55">
        <f t="shared" si="0"/>
        <v>53</v>
      </c>
    </row>
    <row r="44" spans="1:8" ht="15" customHeight="1" x14ac:dyDescent="0.25">
      <c r="A44" s="57" t="str">
        <f>ПРОТОКОЛ!C262</f>
        <v>Сорокина Лия Львовна</v>
      </c>
      <c r="B44" s="57" t="str">
        <f>ПРОТОКОЛ!A254</f>
        <v xml:space="preserve">МБОУ «Средняя общеобразовательная школа № 45 с углубленным изучением отдельных предметов»  </v>
      </c>
      <c r="C44" s="33" t="s">
        <v>529</v>
      </c>
      <c r="D44" s="51">
        <v>0</v>
      </c>
      <c r="E44" s="33">
        <v>16</v>
      </c>
      <c r="F44" s="51">
        <v>24</v>
      </c>
      <c r="G44" s="39">
        <f>SUM(D44,F44)</f>
        <v>24</v>
      </c>
      <c r="H44" s="55">
        <f t="shared" si="0"/>
        <v>46</v>
      </c>
    </row>
    <row r="45" spans="1:8" ht="15" customHeight="1" x14ac:dyDescent="0.25">
      <c r="A45" s="57" t="str">
        <f>ПРОТОКОЛ!C263</f>
        <v>Зиятдинова Лейла Ирековна</v>
      </c>
      <c r="B45" s="57" t="str">
        <f>ПРОТОКОЛ!A254</f>
        <v xml:space="preserve">МБОУ «Средняя общеобразовательная школа № 45 с углубленным изучением отдельных предметов»  </v>
      </c>
      <c r="C45" s="33" t="s">
        <v>530</v>
      </c>
      <c r="D45" s="51">
        <v>23</v>
      </c>
      <c r="E45" s="33">
        <v>14</v>
      </c>
      <c r="F45" s="51">
        <v>19</v>
      </c>
      <c r="G45" s="39">
        <f>SUM(D45,F45)</f>
        <v>42</v>
      </c>
      <c r="H45" s="55">
        <f t="shared" si="0"/>
        <v>32</v>
      </c>
    </row>
    <row r="46" spans="1:8" ht="15" customHeight="1" x14ac:dyDescent="0.25">
      <c r="A46" s="57" t="str">
        <f>ПРОТОКОЛ!C288</f>
        <v>Ибаева Амина Артуровна</v>
      </c>
      <c r="B46" s="57" t="str">
        <f>ПРОТОКОЛ!A281</f>
        <v>МБОУ   «Средняя общеобразовательная школа № 53»</v>
      </c>
      <c r="C46" s="33" t="s">
        <v>519</v>
      </c>
      <c r="D46" s="51">
        <v>1</v>
      </c>
      <c r="E46" s="33">
        <v>14</v>
      </c>
      <c r="F46" s="51">
        <v>19</v>
      </c>
      <c r="G46" s="39">
        <f>SUM(D46,F46)</f>
        <v>20</v>
      </c>
      <c r="H46" s="55">
        <f t="shared" si="0"/>
        <v>50</v>
      </c>
    </row>
    <row r="47" spans="1:8" ht="15" customHeight="1" x14ac:dyDescent="0.25">
      <c r="A47" s="57" t="str">
        <f>ПРОТОКОЛ!C289</f>
        <v>Хабибянова Ильвина Ильмировна</v>
      </c>
      <c r="B47" s="57" t="str">
        <f>ПРОТОКОЛ!A281</f>
        <v>МБОУ   «Средняя общеобразовательная школа № 53»</v>
      </c>
      <c r="C47" s="33" t="s">
        <v>520</v>
      </c>
      <c r="D47" s="51">
        <v>0</v>
      </c>
      <c r="E47" s="33">
        <v>15</v>
      </c>
      <c r="F47" s="51">
        <v>22</v>
      </c>
      <c r="G47" s="39">
        <f>SUM(D47,F47)</f>
        <v>22</v>
      </c>
      <c r="H47" s="55">
        <f t="shared" si="0"/>
        <v>48</v>
      </c>
    </row>
    <row r="48" spans="1:8" ht="15" customHeight="1" x14ac:dyDescent="0.25">
      <c r="A48" s="57" t="str">
        <f>ПРОТОКОЛ!C290</f>
        <v>Якупова Ралина Ильдаровна</v>
      </c>
      <c r="B48" s="57" t="str">
        <f>ПРОТОКОЛ!A281</f>
        <v>МБОУ   «Средняя общеобразовательная школа № 53»</v>
      </c>
      <c r="C48" s="33" t="s">
        <v>521</v>
      </c>
      <c r="D48" s="51">
        <v>0</v>
      </c>
      <c r="E48" s="33">
        <v>13</v>
      </c>
      <c r="F48" s="51">
        <v>17</v>
      </c>
      <c r="G48" s="39">
        <f>SUM(D48,F48)</f>
        <v>17</v>
      </c>
      <c r="H48" s="55">
        <f t="shared" ref="H48:H79" si="1">_xlfn.RANK.EQ(G48,$G$16:$G$69)</f>
        <v>51</v>
      </c>
    </row>
    <row r="49" spans="1:8" ht="15" customHeight="1" x14ac:dyDescent="0.25">
      <c r="A49" s="57" t="str">
        <f>ПРОТОКОЛ!C315</f>
        <v>Гайнетдинова Диана Линаровна</v>
      </c>
      <c r="B49" s="57" t="str">
        <f>ПРОТОКОЛ!A308</f>
        <v>МБОУ «СОШ № 58»</v>
      </c>
      <c r="C49" s="33" t="s">
        <v>548</v>
      </c>
      <c r="D49" s="51">
        <v>7</v>
      </c>
      <c r="E49" s="33">
        <v>16</v>
      </c>
      <c r="F49" s="51">
        <v>24</v>
      </c>
      <c r="G49" s="39">
        <f>SUM(D49,F49)</f>
        <v>31</v>
      </c>
      <c r="H49" s="55">
        <f t="shared" si="1"/>
        <v>41</v>
      </c>
    </row>
    <row r="50" spans="1:8" ht="15" customHeight="1" x14ac:dyDescent="0.25">
      <c r="A50" s="57" t="str">
        <f>ПРОТОКОЛ!C316</f>
        <v>Минязева Элина Робертовна</v>
      </c>
      <c r="B50" s="57" t="str">
        <f>ПРОТОКОЛ!A308</f>
        <v>МБОУ «СОШ № 58»</v>
      </c>
      <c r="C50" s="33" t="s">
        <v>549</v>
      </c>
      <c r="D50" s="51">
        <v>0</v>
      </c>
      <c r="E50" s="33">
        <v>19</v>
      </c>
      <c r="F50" s="51">
        <v>32</v>
      </c>
      <c r="G50" s="39">
        <f>SUM(D50,F50)</f>
        <v>32</v>
      </c>
      <c r="H50" s="55">
        <f t="shared" si="1"/>
        <v>37</v>
      </c>
    </row>
    <row r="51" spans="1:8" ht="15" customHeight="1" x14ac:dyDescent="0.25">
      <c r="A51" s="57" t="str">
        <f>ПРОТОКОЛ!C317</f>
        <v>Надршина Гузель Рамисевна</v>
      </c>
      <c r="B51" s="57" t="str">
        <f>ПРОТОКОЛ!A308</f>
        <v>МБОУ «СОШ № 58»</v>
      </c>
      <c r="C51" s="33" t="s">
        <v>544</v>
      </c>
      <c r="D51" s="51">
        <v>20</v>
      </c>
      <c r="E51" s="33">
        <v>18</v>
      </c>
      <c r="F51" s="51">
        <v>29</v>
      </c>
      <c r="G51" s="39">
        <f>SUM(D51,F51)</f>
        <v>49</v>
      </c>
      <c r="H51" s="55">
        <f t="shared" si="1"/>
        <v>28</v>
      </c>
    </row>
    <row r="52" spans="1:8" ht="15" customHeight="1" x14ac:dyDescent="0.25">
      <c r="A52" s="57" t="str">
        <f>ПРОТОКОЛ!C342</f>
        <v>Шакирова Раяна Рафаэлевна</v>
      </c>
      <c r="B52" s="57" t="str">
        <f>ПРОТОКОЛ!A335</f>
        <v>«Лицей №78 им. А.С. Пушкина»</v>
      </c>
      <c r="C52" s="33" t="s">
        <v>537</v>
      </c>
      <c r="D52" s="51">
        <v>52</v>
      </c>
      <c r="E52" s="33">
        <v>12</v>
      </c>
      <c r="F52" s="51">
        <v>14</v>
      </c>
      <c r="G52" s="39">
        <f>SUM(D52,F52)</f>
        <v>66</v>
      </c>
      <c r="H52" s="55">
        <f t="shared" si="1"/>
        <v>23</v>
      </c>
    </row>
    <row r="53" spans="1:8" ht="15" customHeight="1" x14ac:dyDescent="0.25">
      <c r="A53" s="57" t="str">
        <f>ПРОТОКОЛ!C343</f>
        <v>Латыпова Лейла Маратовна</v>
      </c>
      <c r="B53" s="57" t="str">
        <f>ПРОТОКОЛ!A335</f>
        <v>«Лицей №78 им. А.С. Пушкина»</v>
      </c>
      <c r="C53" s="33" t="s">
        <v>538</v>
      </c>
      <c r="D53" s="51">
        <v>72</v>
      </c>
      <c r="E53" s="33">
        <v>22</v>
      </c>
      <c r="F53" s="51">
        <v>39</v>
      </c>
      <c r="G53" s="39">
        <f>SUM(D53,F53)</f>
        <v>111</v>
      </c>
      <c r="H53" s="55">
        <f t="shared" si="1"/>
        <v>9</v>
      </c>
    </row>
    <row r="54" spans="1:8" ht="15" customHeight="1" x14ac:dyDescent="0.25">
      <c r="A54" s="57" t="str">
        <f>ПРОТОКОЛ!C344</f>
        <v xml:space="preserve">Хамитова Сафия Рустемовна  </v>
      </c>
      <c r="B54" s="57" t="str">
        <f>ПРОТОКОЛ!A335</f>
        <v>«Лицей №78 им. А.С. Пушкина»</v>
      </c>
      <c r="C54" s="33" t="s">
        <v>539</v>
      </c>
      <c r="D54" s="51">
        <v>27</v>
      </c>
      <c r="E54" s="33">
        <v>11</v>
      </c>
      <c r="F54" s="51">
        <v>12</v>
      </c>
      <c r="G54" s="39">
        <f>SUM(D54,F54)</f>
        <v>39</v>
      </c>
      <c r="H54" s="55">
        <f t="shared" si="1"/>
        <v>34</v>
      </c>
    </row>
    <row r="55" spans="1:8" ht="15" customHeight="1" x14ac:dyDescent="0.25">
      <c r="A55" s="57" t="str">
        <f>ПРОТОКОЛ!C369</f>
        <v>Андраманова Елизавета Максимовна</v>
      </c>
      <c r="B55" s="57" t="str">
        <f>ПРОТОКОЛ!A362</f>
        <v>МАОУ «Гимназия № 77»</v>
      </c>
      <c r="C55" s="33" t="s">
        <v>531</v>
      </c>
      <c r="D55" s="51">
        <v>98</v>
      </c>
      <c r="E55" s="33">
        <v>29</v>
      </c>
      <c r="F55" s="51">
        <v>57</v>
      </c>
      <c r="G55" s="39">
        <f>SUM(D55,F55)</f>
        <v>155</v>
      </c>
      <c r="H55" s="55">
        <f t="shared" si="1"/>
        <v>1</v>
      </c>
    </row>
    <row r="56" spans="1:8" ht="15" customHeight="1" x14ac:dyDescent="0.25">
      <c r="A56" s="57" t="str">
        <f>ПРОТОКОЛ!C370</f>
        <v>Кадикова Самира Айратовна</v>
      </c>
      <c r="B56" s="57" t="str">
        <f>ПРОТОКОЛ!A362</f>
        <v>МАОУ «Гимназия № 77»</v>
      </c>
      <c r="C56" s="33" t="s">
        <v>532</v>
      </c>
      <c r="D56" s="51">
        <v>44</v>
      </c>
      <c r="E56" s="33">
        <v>20</v>
      </c>
      <c r="F56" s="51">
        <v>34</v>
      </c>
      <c r="G56" s="39">
        <f>SUM(D56,F56)</f>
        <v>78</v>
      </c>
      <c r="H56" s="55">
        <f t="shared" si="1"/>
        <v>20</v>
      </c>
    </row>
    <row r="57" spans="1:8" ht="15" customHeight="1" x14ac:dyDescent="0.25">
      <c r="A57" s="57" t="str">
        <f>ПРОТОКОЛ!C371</f>
        <v>Гареева Айзиля Алмазовна</v>
      </c>
      <c r="B57" s="57" t="str">
        <f>ПРОТОКОЛ!A362</f>
        <v>МАОУ «Гимназия № 77»</v>
      </c>
      <c r="C57" s="33" t="s">
        <v>533</v>
      </c>
      <c r="D57" s="51">
        <v>68</v>
      </c>
      <c r="E57" s="33">
        <v>25</v>
      </c>
      <c r="F57" s="51">
        <v>47</v>
      </c>
      <c r="G57" s="39">
        <f>SUM(D57,F57)</f>
        <v>115</v>
      </c>
      <c r="H57" s="55">
        <f t="shared" si="1"/>
        <v>6</v>
      </c>
    </row>
    <row r="58" spans="1:8" ht="15" customHeight="1" x14ac:dyDescent="0.25">
      <c r="A58" s="57" t="str">
        <f>ПРОТОКОЛ!C396</f>
        <v>Колесникова Вероника Дмитриевна</v>
      </c>
      <c r="B58" s="57" t="str">
        <f>ПРОТОКОЛ!A389</f>
        <v xml:space="preserve">МБОУ «ЦО-Гимназия№57 «Притяжение» </v>
      </c>
      <c r="C58" s="69" t="s">
        <v>552</v>
      </c>
      <c r="D58" s="51">
        <v>18</v>
      </c>
      <c r="E58" s="33">
        <v>23</v>
      </c>
      <c r="F58" s="51">
        <v>42</v>
      </c>
      <c r="G58" s="39">
        <f>SUM(D58,F58)</f>
        <v>60</v>
      </c>
      <c r="H58" s="55">
        <f t="shared" si="1"/>
        <v>26</v>
      </c>
    </row>
    <row r="59" spans="1:8" ht="15" customHeight="1" x14ac:dyDescent="0.25">
      <c r="A59" s="57" t="str">
        <f>ПРОТОКОЛ!C397</f>
        <v>Сираева Диляра Азатовна</v>
      </c>
      <c r="B59" s="57" t="str">
        <f>ПРОТОКОЛ!A389</f>
        <v xml:space="preserve">МБОУ «ЦО-Гимназия№57 «Притяжение» </v>
      </c>
      <c r="C59" s="69" t="s">
        <v>502</v>
      </c>
      <c r="D59" s="51">
        <v>0</v>
      </c>
      <c r="E59" s="33">
        <v>18</v>
      </c>
      <c r="F59" s="51">
        <v>29</v>
      </c>
      <c r="G59" s="39">
        <f>SUM(D59,F59)</f>
        <v>29</v>
      </c>
      <c r="H59" s="55">
        <f t="shared" si="1"/>
        <v>42</v>
      </c>
    </row>
    <row r="60" spans="1:8" ht="15" customHeight="1" x14ac:dyDescent="0.25">
      <c r="A60" s="57" t="str">
        <f>ПРОТОКОЛ!C398</f>
        <v>Шарафуллина Сабина Харисовна</v>
      </c>
      <c r="B60" s="57" t="str">
        <f>ПРОТОКОЛ!A389</f>
        <v xml:space="preserve">МБОУ «ЦО-Гимназия№57 «Притяжение» </v>
      </c>
      <c r="C60" s="69" t="s">
        <v>501</v>
      </c>
      <c r="D60" s="51">
        <v>62</v>
      </c>
      <c r="E60" s="33">
        <v>19</v>
      </c>
      <c r="F60" s="51">
        <v>32</v>
      </c>
      <c r="G60" s="39">
        <f>SUM(D60,F60)</f>
        <v>94</v>
      </c>
      <c r="H60" s="55">
        <f t="shared" si="1"/>
        <v>14</v>
      </c>
    </row>
    <row r="61" spans="1:8" ht="15" customHeight="1" x14ac:dyDescent="0.25">
      <c r="A61" s="57" t="str">
        <f>ПРОТОКОЛ!C423</f>
        <v>Долгая Каролина Георгиевна</v>
      </c>
      <c r="B61" s="57" t="str">
        <f>ПРОТОКОЛ!A416</f>
        <v>МБОУ ""СОШ №55"</v>
      </c>
      <c r="C61" s="33" t="s">
        <v>534</v>
      </c>
      <c r="D61" s="51">
        <v>66</v>
      </c>
      <c r="E61" s="33">
        <v>15</v>
      </c>
      <c r="F61" s="51">
        <v>22</v>
      </c>
      <c r="G61" s="39">
        <f>SUM(D61,F61)</f>
        <v>88</v>
      </c>
      <c r="H61" s="55">
        <f t="shared" si="1"/>
        <v>16</v>
      </c>
    </row>
    <row r="62" spans="1:8" ht="15" customHeight="1" x14ac:dyDescent="0.25">
      <c r="A62" s="57" t="str">
        <f>ПРОТОКОЛ!C424</f>
        <v>Уланова Ульяна Константиновна</v>
      </c>
      <c r="B62" s="57" t="str">
        <f>ПРОТОКОЛ!A416</f>
        <v>МБОУ ""СОШ №55"</v>
      </c>
      <c r="C62" s="33" t="s">
        <v>506</v>
      </c>
      <c r="D62" s="51">
        <v>0</v>
      </c>
      <c r="E62" s="33">
        <v>0</v>
      </c>
      <c r="F62" s="51">
        <v>0</v>
      </c>
      <c r="G62" s="39">
        <f>SUM(D62,F62)</f>
        <v>0</v>
      </c>
      <c r="H62" s="55">
        <f t="shared" si="1"/>
        <v>53</v>
      </c>
    </row>
    <row r="63" spans="1:8" ht="15" customHeight="1" x14ac:dyDescent="0.25">
      <c r="A63" s="57" t="str">
        <f>ПРОТОКОЛ!C425</f>
        <v>Михайлова Кира Вадимовна</v>
      </c>
      <c r="B63" s="57" t="str">
        <f>ПРОТОКОЛ!A416</f>
        <v>МБОУ ""СОШ №55"</v>
      </c>
      <c r="C63" s="33" t="s">
        <v>507</v>
      </c>
      <c r="D63" s="51">
        <v>0</v>
      </c>
      <c r="E63" s="33">
        <v>19</v>
      </c>
      <c r="F63" s="51">
        <v>32</v>
      </c>
      <c r="G63" s="39">
        <f>SUM(D63,F63)</f>
        <v>32</v>
      </c>
      <c r="H63" s="55">
        <f t="shared" si="1"/>
        <v>37</v>
      </c>
    </row>
    <row r="64" spans="1:8" ht="15" customHeight="1" x14ac:dyDescent="0.25">
      <c r="A64" s="57" t="str">
        <f>ПРОТОКОЛ!C450</f>
        <v>Бакирова Сабина Илгамовна</v>
      </c>
      <c r="B64" s="57" t="str">
        <f>ПРОТОКОЛ!A443</f>
        <v>МАОУ "СОШ №4"</v>
      </c>
      <c r="C64" s="69" t="s">
        <v>503</v>
      </c>
      <c r="D64" s="51">
        <v>118</v>
      </c>
      <c r="E64" s="33">
        <v>21</v>
      </c>
      <c r="F64" s="51">
        <v>37</v>
      </c>
      <c r="G64" s="39">
        <f>SUM(D64,F64)</f>
        <v>155</v>
      </c>
      <c r="H64" s="55">
        <f t="shared" si="1"/>
        <v>1</v>
      </c>
    </row>
    <row r="65" spans="1:8" ht="15" customHeight="1" x14ac:dyDescent="0.25">
      <c r="A65" s="57" t="str">
        <f>ПРОТОКОЛ!C451</f>
        <v>Нугуманова Али Ильгизовна</v>
      </c>
      <c r="B65" s="57" t="str">
        <f>ПРОТОКОЛ!A443</f>
        <v>МАОУ "СОШ №4"</v>
      </c>
      <c r="C65" s="69" t="s">
        <v>504</v>
      </c>
      <c r="D65" s="51">
        <v>4</v>
      </c>
      <c r="E65" s="33">
        <v>21</v>
      </c>
      <c r="F65" s="51">
        <v>37</v>
      </c>
      <c r="G65" s="39">
        <f>SUM(D65,F65)</f>
        <v>41</v>
      </c>
      <c r="H65" s="55">
        <f t="shared" si="1"/>
        <v>33</v>
      </c>
    </row>
    <row r="66" spans="1:8" ht="15" customHeight="1" x14ac:dyDescent="0.25">
      <c r="A66" s="57" t="str">
        <f>ПРОТОКОЛ!C452</f>
        <v>Хайриева Рианна Раилевна</v>
      </c>
      <c r="B66" s="57" t="str">
        <f>ПРОТОКОЛ!A443</f>
        <v>МАОУ "СОШ №4"</v>
      </c>
      <c r="C66" s="69" t="s">
        <v>505</v>
      </c>
      <c r="D66" s="51">
        <v>0</v>
      </c>
      <c r="E66" s="33">
        <v>20</v>
      </c>
      <c r="F66" s="51">
        <v>34</v>
      </c>
      <c r="G66" s="39">
        <f>SUM(D66,F66)</f>
        <v>34</v>
      </c>
      <c r="H66" s="55">
        <f t="shared" si="1"/>
        <v>35</v>
      </c>
    </row>
    <row r="67" spans="1:8" ht="15" customHeight="1" x14ac:dyDescent="0.25">
      <c r="A67" s="57" t="str">
        <f>ПРОТОКОЛ!C477</f>
        <v>Гапшевичюте Эльвина Артуровна</v>
      </c>
      <c r="B67" s="57" t="str">
        <f>ПРОТОКОЛ!A470</f>
        <v>Кадетская школа №82</v>
      </c>
      <c r="C67" s="33" t="s">
        <v>535</v>
      </c>
      <c r="D67" s="51">
        <v>0</v>
      </c>
      <c r="E67" s="33">
        <v>16</v>
      </c>
      <c r="F67" s="51">
        <v>24</v>
      </c>
      <c r="G67" s="39">
        <f>SUM(D67,F67)</f>
        <v>24</v>
      </c>
      <c r="H67" s="55">
        <f t="shared" si="1"/>
        <v>46</v>
      </c>
    </row>
    <row r="68" spans="1:8" ht="15" customHeight="1" x14ac:dyDescent="0.25">
      <c r="A68" s="57" t="str">
        <f>ПРОТОКОЛ!C478</f>
        <v>Гусейханова Радмилла Анатольевна</v>
      </c>
      <c r="B68" s="57" t="str">
        <f>ПРОТОКОЛ!A470</f>
        <v>Кадетская школа №82</v>
      </c>
      <c r="C68" s="33" t="s">
        <v>536</v>
      </c>
      <c r="D68" s="51">
        <v>0</v>
      </c>
      <c r="E68" s="33">
        <v>17</v>
      </c>
      <c r="F68" s="51">
        <v>27</v>
      </c>
      <c r="G68" s="39">
        <f>SUM(D68,F68)</f>
        <v>27</v>
      </c>
      <c r="H68" s="55">
        <f t="shared" si="1"/>
        <v>43</v>
      </c>
    </row>
    <row r="69" spans="1:8" ht="15" customHeight="1" x14ac:dyDescent="0.25">
      <c r="A69" s="57" t="str">
        <f>ПРОТОКОЛ!C479</f>
        <v>Котрова Софья Александровна</v>
      </c>
      <c r="B69" s="57" t="str">
        <f>ПРОТОКОЛ!A470</f>
        <v>Кадетская школа №82</v>
      </c>
      <c r="C69" s="33">
        <v>0</v>
      </c>
      <c r="D69" s="51">
        <v>0</v>
      </c>
      <c r="E69" s="33">
        <v>15</v>
      </c>
      <c r="F69" s="51">
        <v>22</v>
      </c>
      <c r="G69" s="39">
        <f>SUM(D69,F69)</f>
        <v>22</v>
      </c>
      <c r="H69" s="55">
        <f t="shared" si="1"/>
        <v>48</v>
      </c>
    </row>
    <row r="72" spans="1:8" ht="18.75" x14ac:dyDescent="0.3">
      <c r="A72" s="42" t="s">
        <v>342</v>
      </c>
      <c r="C72" s="44"/>
      <c r="D72" s="43"/>
      <c r="E72" s="44"/>
      <c r="F72" s="43"/>
    </row>
    <row r="73" spans="1:8" ht="18.75" x14ac:dyDescent="0.3">
      <c r="A73" s="42"/>
    </row>
    <row r="74" spans="1:8" ht="18.75" x14ac:dyDescent="0.3">
      <c r="A74" s="42" t="s">
        <v>343</v>
      </c>
      <c r="C74" s="44"/>
      <c r="D74" s="43"/>
      <c r="F74" s="43"/>
    </row>
  </sheetData>
  <mergeCells count="15">
    <mergeCell ref="A6:H6"/>
    <mergeCell ref="A1:H1"/>
    <mergeCell ref="A2:H2"/>
    <mergeCell ref="A8:H8"/>
    <mergeCell ref="A3:H3"/>
    <mergeCell ref="A5:H5"/>
    <mergeCell ref="A7:H7"/>
    <mergeCell ref="A10:C10"/>
    <mergeCell ref="A11:C11"/>
    <mergeCell ref="A14:A15"/>
    <mergeCell ref="B14:B15"/>
    <mergeCell ref="C14:D14"/>
    <mergeCell ref="E14:F14"/>
    <mergeCell ref="G14:G15"/>
    <mergeCell ref="H14:H15"/>
  </mergeCells>
  <pageMargins left="0.16666666666666666" right="0.11458333333333333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7"/>
  <sheetViews>
    <sheetView view="pageLayout" topLeftCell="A11" zoomScaleNormal="100" workbookViewId="0">
      <selection activeCell="B15" sqref="B15:C32"/>
    </sheetView>
  </sheetViews>
  <sheetFormatPr defaultRowHeight="15.75" x14ac:dyDescent="0.25"/>
  <cols>
    <col min="1" max="1" width="44.75" customWidth="1"/>
    <col min="2" max="2" width="15.875" customWidth="1"/>
    <col min="3" max="3" width="12.375" customWidth="1"/>
  </cols>
  <sheetData>
    <row r="1" spans="1:16" ht="30" customHeight="1" x14ac:dyDescent="0.25">
      <c r="A1" s="81" t="s">
        <v>374</v>
      </c>
      <c r="B1" s="81"/>
      <c r="C1" s="81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x14ac:dyDescent="0.25">
      <c r="A2" s="80" t="s">
        <v>375</v>
      </c>
      <c r="B2" s="80"/>
      <c r="C2" s="80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6" ht="37.5" customHeight="1" x14ac:dyDescent="0.25">
      <c r="A3" s="107" t="s">
        <v>354</v>
      </c>
      <c r="B3" s="107"/>
      <c r="C3" s="107"/>
      <c r="D3" s="40"/>
      <c r="E3" s="40"/>
      <c r="F3" s="40"/>
      <c r="G3" s="40"/>
      <c r="H3" s="40"/>
      <c r="I3" s="40"/>
      <c r="J3" s="40"/>
      <c r="K3" s="40"/>
      <c r="L3" s="40"/>
    </row>
    <row r="4" spans="1:16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6" ht="18.75" customHeight="1" x14ac:dyDescent="0.25">
      <c r="A5" s="87" t="s">
        <v>355</v>
      </c>
      <c r="B5" s="87"/>
      <c r="C5" s="87"/>
      <c r="D5" s="41"/>
      <c r="E5" s="41"/>
      <c r="F5" s="41"/>
      <c r="G5" s="41"/>
      <c r="H5" s="41"/>
      <c r="I5" s="41"/>
      <c r="J5" s="41"/>
      <c r="K5" s="41"/>
      <c r="L5" s="41"/>
    </row>
    <row r="6" spans="1:16" ht="18.75" customHeight="1" x14ac:dyDescent="0.25">
      <c r="A6" s="105" t="s">
        <v>373</v>
      </c>
      <c r="B6" s="105"/>
      <c r="C6" s="105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6" ht="18.75" customHeight="1" x14ac:dyDescent="0.25">
      <c r="A7" s="87" t="s">
        <v>366</v>
      </c>
      <c r="B7" s="87"/>
      <c r="C7" s="87"/>
      <c r="D7" s="41"/>
      <c r="E7" s="41"/>
      <c r="F7" s="41"/>
      <c r="G7" s="41"/>
      <c r="H7" s="41"/>
      <c r="I7" s="41"/>
      <c r="J7" s="41"/>
      <c r="K7" s="41"/>
      <c r="L7" s="41"/>
    </row>
    <row r="8" spans="1:16" ht="18.75" x14ac:dyDescent="0.25">
      <c r="A8" s="88" t="s">
        <v>352</v>
      </c>
      <c r="B8" s="88"/>
      <c r="C8" s="88"/>
      <c r="D8" s="30"/>
      <c r="E8" s="30"/>
      <c r="F8" s="30"/>
      <c r="G8" s="30"/>
      <c r="H8" s="30"/>
      <c r="I8" s="30"/>
      <c r="J8" s="30"/>
      <c r="K8" s="30"/>
      <c r="L8" s="30"/>
    </row>
    <row r="9" spans="1:16" ht="18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6" ht="18.75" x14ac:dyDescent="0.25">
      <c r="A10" s="29" t="s">
        <v>331</v>
      </c>
      <c r="B10" s="30"/>
      <c r="C10" s="30"/>
      <c r="D10" s="30"/>
      <c r="E10" s="30"/>
      <c r="F10" s="30"/>
      <c r="G10" s="30"/>
      <c r="H10" s="30"/>
      <c r="I10" s="30"/>
      <c r="J10" s="30"/>
    </row>
    <row r="11" spans="1:16" ht="18.75" x14ac:dyDescent="0.25">
      <c r="A11" s="89" t="s">
        <v>332</v>
      </c>
      <c r="B11" s="30"/>
      <c r="C11" s="30"/>
      <c r="D11" s="29"/>
      <c r="E11" s="29"/>
      <c r="F11" s="29"/>
      <c r="G11" s="29"/>
      <c r="H11" s="29"/>
      <c r="I11" s="29"/>
      <c r="J11" s="29"/>
    </row>
    <row r="12" spans="1:16" ht="18.75" x14ac:dyDescent="0.25">
      <c r="A12" s="89"/>
      <c r="B12" s="30"/>
      <c r="C12" s="30"/>
      <c r="D12" s="30"/>
      <c r="E12" s="30"/>
      <c r="F12" s="30"/>
      <c r="G12" s="30"/>
      <c r="H12" s="30"/>
      <c r="I12" s="30"/>
      <c r="J12" s="30"/>
    </row>
    <row r="14" spans="1:16" ht="37.5" x14ac:dyDescent="0.25">
      <c r="A14" s="54" t="s">
        <v>348</v>
      </c>
      <c r="B14" s="54" t="s">
        <v>351</v>
      </c>
      <c r="C14" s="54" t="s">
        <v>349</v>
      </c>
    </row>
    <row r="15" spans="1:16" ht="15.75" customHeight="1" x14ac:dyDescent="0.25">
      <c r="A15" s="58" t="str">
        <f>ПРОТОКОЛ!A12</f>
        <v>МБОУ “Гимназия №14”</v>
      </c>
      <c r="B15" s="14">
        <v>294</v>
      </c>
      <c r="C15" s="14">
        <v>15</v>
      </c>
    </row>
    <row r="16" spans="1:16" ht="15.75" customHeight="1" x14ac:dyDescent="0.25">
      <c r="A16" s="58" t="str">
        <f>ПРОТОКОЛ!A39</f>
        <v>МАОУ “Сош№15”</v>
      </c>
      <c r="B16" s="14">
        <v>532</v>
      </c>
      <c r="C16" s="14">
        <v>7</v>
      </c>
    </row>
    <row r="17" spans="1:8" ht="15.75" customHeight="1" x14ac:dyDescent="0.25">
      <c r="A17" s="58" t="str">
        <f>ПРОТОКОЛ!A66</f>
        <v>«Центр образование №16»</v>
      </c>
      <c r="B17" s="14">
        <v>467</v>
      </c>
      <c r="C17" s="14">
        <v>8</v>
      </c>
    </row>
    <row r="18" spans="1:8" ht="15.75" customHeight="1" x14ac:dyDescent="0.25">
      <c r="A18" s="58" t="str">
        <f>ПРОТОКОЛ!A93</f>
        <v>МБОУ «Гимназия № 26»</v>
      </c>
      <c r="B18" s="14">
        <v>626</v>
      </c>
      <c r="C18" s="14">
        <v>1</v>
      </c>
    </row>
    <row r="19" spans="1:8" ht="15.75" customHeight="1" x14ac:dyDescent="0.25">
      <c r="A19" s="58" t="str">
        <f>ПРОТОКОЛ!A120</f>
        <v>МБОУ "СОШ №25"</v>
      </c>
      <c r="B19" s="14">
        <v>390</v>
      </c>
      <c r="C19" s="14">
        <v>13</v>
      </c>
      <c r="H19" s="116"/>
    </row>
    <row r="20" spans="1:8" ht="16.5" customHeight="1" x14ac:dyDescent="0.25">
      <c r="A20" s="115" t="str">
        <f>ПРОТОКОЛ!A147</f>
        <v xml:space="preserve">МБОУ “СШ№32 с УИОП”
</v>
      </c>
      <c r="B20" s="14">
        <v>586</v>
      </c>
      <c r="C20" s="14">
        <v>3</v>
      </c>
    </row>
    <row r="21" spans="1:8" ht="15.75" customHeight="1" x14ac:dyDescent="0.25">
      <c r="A21" s="58" t="str">
        <f>ПРОТОКОЛ!A173</f>
        <v>МБОУ "СОШ №23"</v>
      </c>
      <c r="B21" s="14">
        <v>352</v>
      </c>
      <c r="C21" s="14">
        <v>14</v>
      </c>
    </row>
    <row r="22" spans="1:8" ht="15.75" customHeight="1" x14ac:dyDescent="0.25">
      <c r="A22" s="58" t="str">
        <f>ПРОТОКОЛ!A200</f>
        <v>МАОУ “ Лицей инновационных технологий №36”</v>
      </c>
      <c r="B22" s="14">
        <v>450</v>
      </c>
      <c r="C22" s="14">
        <v>10</v>
      </c>
    </row>
    <row r="23" spans="1:8" ht="15.75" customHeight="1" x14ac:dyDescent="0.25">
      <c r="A23" s="58" t="str">
        <f>ПРОТОКОЛ!A227</f>
        <v>МБОУ «Многопрофильная школа №39»</v>
      </c>
      <c r="B23" s="14">
        <v>466</v>
      </c>
      <c r="C23" s="14">
        <v>9</v>
      </c>
    </row>
    <row r="24" spans="1:8" ht="15.75" customHeight="1" x14ac:dyDescent="0.25">
      <c r="A24" s="58" t="str">
        <f>ПРОТОКОЛ!A254</f>
        <v xml:space="preserve">МБОУ «Средняя общеобразовательная школа № 45 с углубленным изучением отдельных предметов»  </v>
      </c>
      <c r="B24" s="14">
        <v>200</v>
      </c>
      <c r="C24" s="14">
        <v>18</v>
      </c>
    </row>
    <row r="25" spans="1:8" ht="15.75" customHeight="1" x14ac:dyDescent="0.25">
      <c r="A25" s="58" t="str">
        <f>ПРОТОКОЛ!A281</f>
        <v>МБОУ   «Средняя общеобразовательная школа № 53»</v>
      </c>
      <c r="B25" s="14">
        <v>266</v>
      </c>
      <c r="C25" s="14">
        <v>16</v>
      </c>
    </row>
    <row r="26" spans="1:8" ht="15.75" customHeight="1" x14ac:dyDescent="0.25">
      <c r="A26" s="58" t="str">
        <f>ПРОТОКОЛ!A308</f>
        <v>МБОУ «СОШ № 58»</v>
      </c>
      <c r="B26" s="14">
        <v>562</v>
      </c>
      <c r="C26" s="14">
        <v>4</v>
      </c>
    </row>
    <row r="27" spans="1:8" ht="15.75" customHeight="1" x14ac:dyDescent="0.25">
      <c r="A27" s="58" t="str">
        <f>ПРОТОКОЛ!A335</f>
        <v>«Лицей №78 им. А.С. Пушкина»</v>
      </c>
      <c r="B27" s="14">
        <v>418</v>
      </c>
      <c r="C27" s="14">
        <v>12</v>
      </c>
    </row>
    <row r="28" spans="1:8" ht="15.75" customHeight="1" x14ac:dyDescent="0.25">
      <c r="A28" s="58" t="str">
        <f>ПРОТОКОЛ!A362</f>
        <v>МАОУ «Гимназия № 77»</v>
      </c>
      <c r="B28" s="14">
        <v>620</v>
      </c>
      <c r="C28" s="14">
        <v>2</v>
      </c>
    </row>
    <row r="29" spans="1:8" ht="15.75" customHeight="1" x14ac:dyDescent="0.25">
      <c r="A29" s="58" t="str">
        <f>ПРОТОКОЛ!A389</f>
        <v xml:space="preserve">МБОУ «ЦО-Гимназия№57 «Притяжение» </v>
      </c>
      <c r="B29" s="14">
        <v>540</v>
      </c>
      <c r="C29" s="14">
        <v>5</v>
      </c>
    </row>
    <row r="30" spans="1:8" ht="15.75" customHeight="1" x14ac:dyDescent="0.25">
      <c r="A30" s="58" t="str">
        <f>ПРОТОКОЛ!A416</f>
        <v>МБОУ ""СОШ №55"</v>
      </c>
      <c r="B30" s="14">
        <v>442</v>
      </c>
      <c r="C30" s="14">
        <v>11</v>
      </c>
    </row>
    <row r="31" spans="1:8" ht="15.75" customHeight="1" x14ac:dyDescent="0.25">
      <c r="A31" s="58" t="str">
        <f>ПРОТОКОЛ!A443</f>
        <v>МАОУ "СОШ №4"</v>
      </c>
      <c r="B31" s="14">
        <v>533</v>
      </c>
      <c r="C31" s="14">
        <v>6</v>
      </c>
    </row>
    <row r="32" spans="1:8" ht="15.75" customHeight="1" x14ac:dyDescent="0.25">
      <c r="A32" s="58" t="str">
        <f>ПРОТОКОЛ!A470</f>
        <v>Кадетская школа №82</v>
      </c>
      <c r="B32" s="14">
        <v>241</v>
      </c>
      <c r="C32" s="14">
        <v>17</v>
      </c>
    </row>
    <row r="33" spans="1:2" x14ac:dyDescent="0.25">
      <c r="B33" s="114"/>
    </row>
    <row r="35" spans="1:2" ht="18.75" x14ac:dyDescent="0.3">
      <c r="A35" s="42" t="s">
        <v>342</v>
      </c>
    </row>
    <row r="36" spans="1:2" ht="18.75" x14ac:dyDescent="0.3">
      <c r="A36" s="42"/>
    </row>
    <row r="37" spans="1:2" ht="18.75" x14ac:dyDescent="0.3">
      <c r="A37" s="42" t="s">
        <v>343</v>
      </c>
    </row>
  </sheetData>
  <mergeCells count="8">
    <mergeCell ref="A1:C1"/>
    <mergeCell ref="A2:C2"/>
    <mergeCell ref="A11:A12"/>
    <mergeCell ref="A3:C3"/>
    <mergeCell ref="A5:C5"/>
    <mergeCell ref="A7:C7"/>
    <mergeCell ref="A8:C8"/>
    <mergeCell ref="A6:C6"/>
  </mergeCells>
  <pageMargins left="1" right="0.5208333333333333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7"/>
  <sheetViews>
    <sheetView view="pageLayout" topLeftCell="A20" zoomScaleNormal="100" workbookViewId="0">
      <selection activeCell="A33" sqref="A33:XFD34"/>
    </sheetView>
  </sheetViews>
  <sheetFormatPr defaultRowHeight="15.75" x14ac:dyDescent="0.25"/>
  <cols>
    <col min="1" max="1" width="42.5" customWidth="1"/>
    <col min="2" max="2" width="15" customWidth="1"/>
    <col min="3" max="3" width="12.875" customWidth="1"/>
  </cols>
  <sheetData>
    <row r="1" spans="1:12" ht="30" customHeight="1" x14ac:dyDescent="0.25">
      <c r="A1" s="81" t="s">
        <v>374</v>
      </c>
      <c r="B1" s="81"/>
      <c r="C1" s="81"/>
    </row>
    <row r="2" spans="1:12" x14ac:dyDescent="0.25">
      <c r="A2" s="80" t="s">
        <v>375</v>
      </c>
      <c r="B2" s="80"/>
      <c r="C2" s="80"/>
    </row>
    <row r="3" spans="1:12" ht="37.5" customHeight="1" x14ac:dyDescent="0.25">
      <c r="A3" s="107" t="s">
        <v>354</v>
      </c>
      <c r="B3" s="107"/>
      <c r="C3" s="107"/>
      <c r="D3" s="40"/>
      <c r="E3" s="40"/>
      <c r="F3" s="40"/>
      <c r="G3" s="40"/>
      <c r="H3" s="40"/>
      <c r="I3" s="40"/>
      <c r="J3" s="40"/>
      <c r="K3" s="40"/>
      <c r="L3" s="40"/>
    </row>
    <row r="4" spans="1:12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18.75" customHeight="1" x14ac:dyDescent="0.25">
      <c r="A5" s="87" t="s">
        <v>355</v>
      </c>
      <c r="B5" s="87"/>
      <c r="C5" s="87"/>
      <c r="D5" s="41"/>
      <c r="E5" s="41"/>
      <c r="F5" s="41"/>
      <c r="G5" s="41"/>
      <c r="H5" s="41"/>
      <c r="I5" s="41"/>
      <c r="J5" s="41"/>
      <c r="K5" s="41"/>
      <c r="L5" s="41"/>
    </row>
    <row r="6" spans="1:12" ht="18.75" customHeight="1" x14ac:dyDescent="0.25">
      <c r="A6" s="105" t="s">
        <v>373</v>
      </c>
      <c r="B6" s="105"/>
      <c r="C6" s="105"/>
      <c r="D6" s="41"/>
      <c r="E6" s="41"/>
      <c r="F6" s="41"/>
      <c r="G6" s="41"/>
      <c r="H6" s="41"/>
      <c r="I6" s="41"/>
      <c r="J6" s="41"/>
      <c r="K6" s="41"/>
      <c r="L6" s="41"/>
    </row>
    <row r="7" spans="1:12" ht="18.75" customHeight="1" x14ac:dyDescent="0.25">
      <c r="A7" s="87" t="s">
        <v>356</v>
      </c>
      <c r="B7" s="87"/>
      <c r="C7" s="87"/>
      <c r="D7" s="41"/>
      <c r="E7" s="41"/>
      <c r="F7" s="41"/>
      <c r="G7" s="41"/>
      <c r="H7" s="41"/>
      <c r="I7" s="41"/>
      <c r="J7" s="41"/>
      <c r="K7" s="41"/>
      <c r="L7" s="41"/>
    </row>
    <row r="8" spans="1:12" ht="18.75" x14ac:dyDescent="0.25">
      <c r="A8" s="88" t="s">
        <v>352</v>
      </c>
      <c r="B8" s="88"/>
      <c r="C8" s="88"/>
      <c r="D8" s="30"/>
      <c r="E8" s="30"/>
      <c r="F8" s="30"/>
      <c r="G8" s="30"/>
      <c r="H8" s="30"/>
      <c r="I8" s="30"/>
      <c r="J8" s="30"/>
      <c r="K8" s="30"/>
      <c r="L8" s="30"/>
    </row>
    <row r="9" spans="1:12" ht="18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2" ht="18.75" x14ac:dyDescent="0.25">
      <c r="A10" s="29" t="s">
        <v>331</v>
      </c>
      <c r="B10" s="30"/>
      <c r="C10" s="30"/>
      <c r="D10" s="30"/>
      <c r="E10" s="30"/>
      <c r="F10" s="30"/>
      <c r="G10" s="30"/>
      <c r="H10" s="30"/>
      <c r="I10" s="30"/>
      <c r="J10" s="30"/>
    </row>
    <row r="11" spans="1:12" ht="18.75" x14ac:dyDescent="0.25">
      <c r="A11" s="89" t="s">
        <v>332</v>
      </c>
      <c r="B11" s="30"/>
      <c r="C11" s="30"/>
      <c r="D11" s="29"/>
      <c r="E11" s="29"/>
      <c r="F11" s="29"/>
      <c r="G11" s="29"/>
      <c r="H11" s="29"/>
      <c r="I11" s="29"/>
      <c r="J11" s="29"/>
    </row>
    <row r="12" spans="1:12" ht="18.75" x14ac:dyDescent="0.25">
      <c r="A12" s="89"/>
      <c r="B12" s="30"/>
      <c r="C12" s="30"/>
      <c r="D12" s="30"/>
      <c r="E12" s="30"/>
      <c r="F12" s="30"/>
      <c r="G12" s="30"/>
      <c r="H12" s="30"/>
      <c r="I12" s="30"/>
      <c r="J12" s="30"/>
    </row>
    <row r="14" spans="1:12" x14ac:dyDescent="0.25">
      <c r="A14" s="47" t="s">
        <v>348</v>
      </c>
      <c r="B14" s="47" t="s">
        <v>357</v>
      </c>
      <c r="C14" s="47" t="s">
        <v>349</v>
      </c>
    </row>
    <row r="15" spans="1:12" x14ac:dyDescent="0.25">
      <c r="A15" s="59" t="str">
        <f>ПРОТОКОЛ!A12</f>
        <v>МБОУ “Гимназия №14”</v>
      </c>
      <c r="B15" s="60"/>
      <c r="C15" s="38"/>
    </row>
    <row r="16" spans="1:12" x14ac:dyDescent="0.25">
      <c r="A16" s="59" t="str">
        <f>ПРОТОКОЛ!A39</f>
        <v>МАОУ “Сош№15”</v>
      </c>
      <c r="B16" s="60"/>
      <c r="C16" s="38"/>
    </row>
    <row r="17" spans="1:3" x14ac:dyDescent="0.25">
      <c r="A17" s="59" t="str">
        <f>ПРОТОКОЛ!A66</f>
        <v>«Центр образование №16»</v>
      </c>
      <c r="B17" s="60"/>
      <c r="C17" s="38"/>
    </row>
    <row r="18" spans="1:3" x14ac:dyDescent="0.25">
      <c r="A18" s="59" t="str">
        <f>ПРОТОКОЛ!A93</f>
        <v>МБОУ «Гимназия № 26»</v>
      </c>
      <c r="B18" s="60"/>
      <c r="C18" s="38"/>
    </row>
    <row r="19" spans="1:3" x14ac:dyDescent="0.25">
      <c r="A19" s="59" t="str">
        <f>ПРОТОКОЛ!A120</f>
        <v>МБОУ "СОШ №25"</v>
      </c>
      <c r="B19" s="60"/>
      <c r="C19" s="38"/>
    </row>
    <row r="20" spans="1:3" ht="31.5" x14ac:dyDescent="0.25">
      <c r="A20" s="59" t="str">
        <f>ПРОТОКОЛ!A147</f>
        <v xml:space="preserve">МБОУ “СШ№32 с УИОП”
</v>
      </c>
      <c r="B20" s="60"/>
      <c r="C20" s="38"/>
    </row>
    <row r="21" spans="1:3" x14ac:dyDescent="0.25">
      <c r="A21" s="59" t="str">
        <f>ПРОТОКОЛ!A173</f>
        <v>МБОУ "СОШ №23"</v>
      </c>
      <c r="B21" s="60"/>
      <c r="C21" s="38"/>
    </row>
    <row r="22" spans="1:3" ht="31.5" x14ac:dyDescent="0.25">
      <c r="A22" s="59" t="str">
        <f>ПРОТОКОЛ!A200</f>
        <v>МАОУ “ Лицей инновационных технологий №36”</v>
      </c>
      <c r="B22" s="60"/>
      <c r="C22" s="38"/>
    </row>
    <row r="23" spans="1:3" x14ac:dyDescent="0.25">
      <c r="A23" s="59" t="str">
        <f>ПРОТОКОЛ!A227</f>
        <v>МБОУ «Многопрофильная школа №39»</v>
      </c>
      <c r="B23" s="60"/>
      <c r="C23" s="38"/>
    </row>
    <row r="24" spans="1:3" ht="47.25" x14ac:dyDescent="0.25">
      <c r="A24" s="59" t="str">
        <f>ПРОТОКОЛ!A254</f>
        <v xml:space="preserve">МБОУ «Средняя общеобразовательная школа № 45 с углубленным изучением отдельных предметов»  </v>
      </c>
      <c r="B24" s="60"/>
      <c r="C24" s="38"/>
    </row>
    <row r="25" spans="1:3" ht="31.5" x14ac:dyDescent="0.25">
      <c r="A25" s="59" t="str">
        <f>ПРОТОКОЛ!A281</f>
        <v>МБОУ   «Средняя общеобразовательная школа № 53»</v>
      </c>
      <c r="B25" s="60"/>
      <c r="C25" s="38"/>
    </row>
    <row r="26" spans="1:3" x14ac:dyDescent="0.25">
      <c r="A26" s="59" t="str">
        <f>ПРОТОКОЛ!A308</f>
        <v>МБОУ «СОШ № 58»</v>
      </c>
      <c r="B26" s="60"/>
      <c r="C26" s="38"/>
    </row>
    <row r="27" spans="1:3" x14ac:dyDescent="0.25">
      <c r="A27" s="59" t="str">
        <f>ПРОТОКОЛ!A335</f>
        <v>«Лицей №78 им. А.С. Пушкина»</v>
      </c>
      <c r="B27" s="60"/>
      <c r="C27" s="38"/>
    </row>
    <row r="28" spans="1:3" x14ac:dyDescent="0.25">
      <c r="A28" s="59" t="str">
        <f>ПРОТОКОЛ!A362</f>
        <v>МАОУ «Гимназия № 77»</v>
      </c>
      <c r="B28" s="60"/>
      <c r="C28" s="38"/>
    </row>
    <row r="29" spans="1:3" x14ac:dyDescent="0.25">
      <c r="A29" s="59" t="str">
        <f>ПРОТОКОЛ!A389</f>
        <v xml:space="preserve">МБОУ «ЦО-Гимназия№57 «Притяжение» </v>
      </c>
      <c r="B29" s="60"/>
      <c r="C29" s="38"/>
    </row>
    <row r="30" spans="1:3" x14ac:dyDescent="0.25">
      <c r="A30" s="59" t="str">
        <f>ПРОТОКОЛ!A416</f>
        <v>МБОУ ""СОШ №55"</v>
      </c>
      <c r="B30" s="60"/>
      <c r="C30" s="38"/>
    </row>
    <row r="31" spans="1:3" x14ac:dyDescent="0.25">
      <c r="A31" s="59" t="str">
        <f>ПРОТОКОЛ!A443</f>
        <v>МАОУ "СОШ №4"</v>
      </c>
      <c r="B31" s="60"/>
      <c r="C31" s="38"/>
    </row>
    <row r="32" spans="1:3" x14ac:dyDescent="0.25">
      <c r="A32" s="59" t="str">
        <f>ПРОТОКОЛ!A470</f>
        <v>Кадетская школа №82</v>
      </c>
      <c r="B32" s="60"/>
      <c r="C32" s="38"/>
    </row>
    <row r="35" spans="1:1" ht="18.75" x14ac:dyDescent="0.3">
      <c r="A35" s="42" t="s">
        <v>342</v>
      </c>
    </row>
    <row r="36" spans="1:1" ht="18.75" x14ac:dyDescent="0.3">
      <c r="A36" s="42"/>
    </row>
    <row r="37" spans="1:1" ht="18.75" x14ac:dyDescent="0.3">
      <c r="A37" s="42" t="s">
        <v>343</v>
      </c>
    </row>
  </sheetData>
  <mergeCells count="8">
    <mergeCell ref="A1:C1"/>
    <mergeCell ref="A2:C2"/>
    <mergeCell ref="A11:A12"/>
    <mergeCell ref="A3:C3"/>
    <mergeCell ref="A5:C5"/>
    <mergeCell ref="A7:C7"/>
    <mergeCell ref="A8:C8"/>
    <mergeCell ref="A6:C6"/>
  </mergeCells>
  <pageMargins left="1.1458333333333333" right="1.0833333333333333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8"/>
  <sheetViews>
    <sheetView tabSelected="1" view="pageLayout" topLeftCell="A14" zoomScaleNormal="100" workbookViewId="0">
      <selection activeCell="D38" sqref="D38"/>
    </sheetView>
  </sheetViews>
  <sheetFormatPr defaultRowHeight="15.75" x14ac:dyDescent="0.25"/>
  <cols>
    <col min="1" max="1" width="38.625" customWidth="1"/>
    <col min="2" max="2" width="9.5" customWidth="1"/>
    <col min="3" max="3" width="7.375" customWidth="1"/>
    <col min="4" max="4" width="9.5" customWidth="1"/>
    <col min="5" max="5" width="7.375" customWidth="1"/>
    <col min="6" max="6" width="8.625" customWidth="1"/>
    <col min="7" max="7" width="9" customWidth="1"/>
  </cols>
  <sheetData>
    <row r="1" spans="1:16" ht="30" customHeight="1" x14ac:dyDescent="0.25">
      <c r="A1" s="81" t="s">
        <v>374</v>
      </c>
      <c r="B1" s="81"/>
      <c r="C1" s="81"/>
      <c r="D1" s="81"/>
      <c r="E1" s="81"/>
      <c r="F1" s="81"/>
      <c r="G1" s="81"/>
    </row>
    <row r="2" spans="1:16" x14ac:dyDescent="0.25">
      <c r="A2" s="80" t="s">
        <v>375</v>
      </c>
      <c r="B2" s="80"/>
      <c r="C2" s="80"/>
      <c r="D2" s="80"/>
      <c r="E2" s="80"/>
      <c r="F2" s="80"/>
      <c r="G2" s="80"/>
    </row>
    <row r="3" spans="1:16" ht="37.5" customHeight="1" x14ac:dyDescent="0.25">
      <c r="A3" s="107" t="s">
        <v>333</v>
      </c>
      <c r="B3" s="107"/>
      <c r="C3" s="107"/>
      <c r="D3" s="107"/>
      <c r="E3" s="107"/>
      <c r="F3" s="107"/>
      <c r="G3" s="107"/>
      <c r="H3" s="40"/>
      <c r="I3" s="40"/>
      <c r="J3" s="40"/>
      <c r="K3" s="40"/>
      <c r="L3" s="40"/>
      <c r="M3" s="40"/>
      <c r="N3" s="40"/>
      <c r="O3" s="40"/>
      <c r="P3" s="40"/>
    </row>
    <row r="4" spans="1:16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18.75" customHeight="1" x14ac:dyDescent="0.25">
      <c r="A5" s="87" t="s">
        <v>350</v>
      </c>
      <c r="B5" s="87"/>
      <c r="C5" s="87"/>
      <c r="D5" s="87"/>
      <c r="E5" s="87"/>
      <c r="F5" s="87"/>
      <c r="G5" s="87"/>
      <c r="H5" s="41"/>
      <c r="I5" s="41"/>
      <c r="J5" s="41"/>
      <c r="K5" s="41"/>
      <c r="L5" s="41"/>
      <c r="M5" s="41"/>
      <c r="N5" s="41"/>
      <c r="O5" s="41"/>
      <c r="P5" s="41"/>
    </row>
    <row r="6" spans="1:16" ht="18.75" customHeight="1" x14ac:dyDescent="0.25">
      <c r="A6" s="105" t="s">
        <v>373</v>
      </c>
      <c r="B6" s="105"/>
      <c r="C6" s="105"/>
      <c r="D6" s="105"/>
      <c r="E6" s="105"/>
      <c r="F6" s="105"/>
      <c r="G6" s="105"/>
      <c r="H6" s="41"/>
      <c r="I6" s="41"/>
      <c r="J6" s="41"/>
      <c r="K6" s="41"/>
      <c r="L6" s="41"/>
      <c r="M6" s="41"/>
      <c r="N6" s="41"/>
      <c r="O6" s="41"/>
      <c r="P6" s="41"/>
    </row>
    <row r="7" spans="1:16" ht="18.75" customHeight="1" x14ac:dyDescent="0.25">
      <c r="A7" s="87" t="s">
        <v>362</v>
      </c>
      <c r="B7" s="87"/>
      <c r="C7" s="87"/>
      <c r="D7" s="87"/>
      <c r="E7" s="87"/>
      <c r="F7" s="87"/>
      <c r="G7" s="87"/>
      <c r="H7" s="41"/>
      <c r="I7" s="41"/>
      <c r="J7" s="41"/>
      <c r="K7" s="41"/>
      <c r="L7" s="41"/>
      <c r="M7" s="41"/>
      <c r="N7" s="41"/>
      <c r="O7" s="41"/>
      <c r="P7" s="41"/>
    </row>
    <row r="8" spans="1:16" ht="18.75" x14ac:dyDescent="0.25">
      <c r="A8" s="88" t="s">
        <v>352</v>
      </c>
      <c r="B8" s="88"/>
      <c r="C8" s="88"/>
      <c r="D8" s="88"/>
      <c r="E8" s="88"/>
      <c r="F8" s="88"/>
      <c r="G8" s="88"/>
      <c r="H8" s="30"/>
      <c r="I8" s="30"/>
      <c r="J8" s="30"/>
      <c r="K8" s="30"/>
      <c r="L8" s="30"/>
      <c r="M8" s="30"/>
      <c r="N8" s="30"/>
      <c r="O8" s="30"/>
      <c r="P8" s="30"/>
    </row>
    <row r="9" spans="1:16" ht="18.75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1:16" ht="18.75" x14ac:dyDescent="0.25">
      <c r="A10" s="29" t="s">
        <v>331</v>
      </c>
      <c r="B10" s="29"/>
      <c r="C10" s="29"/>
      <c r="D10" s="29"/>
      <c r="E10" s="29"/>
      <c r="F10" s="30"/>
      <c r="G10" s="30"/>
      <c r="H10" s="30"/>
      <c r="I10" s="30"/>
      <c r="J10" s="30"/>
      <c r="K10" s="30"/>
      <c r="L10" s="30"/>
      <c r="M10" s="30"/>
      <c r="N10" s="30"/>
    </row>
    <row r="11" spans="1:16" ht="18.75" x14ac:dyDescent="0.25">
      <c r="A11" s="89" t="s">
        <v>332</v>
      </c>
      <c r="B11" s="29"/>
      <c r="C11" s="29"/>
      <c r="D11" s="29"/>
      <c r="E11" s="29"/>
      <c r="F11" s="30"/>
      <c r="G11" s="30"/>
      <c r="H11" s="29"/>
      <c r="I11" s="29"/>
      <c r="J11" s="29"/>
      <c r="K11" s="29"/>
      <c r="L11" s="29"/>
      <c r="M11" s="29"/>
      <c r="N11" s="29"/>
    </row>
    <row r="12" spans="1:16" ht="18.75" x14ac:dyDescent="0.25">
      <c r="A12" s="89"/>
      <c r="B12" s="29"/>
      <c r="C12" s="29"/>
      <c r="D12" s="29"/>
      <c r="E12" s="29"/>
      <c r="F12" s="30"/>
      <c r="G12" s="30"/>
      <c r="H12" s="30"/>
      <c r="I12" s="30"/>
      <c r="J12" s="30"/>
      <c r="K12" s="30"/>
      <c r="L12" s="30"/>
      <c r="M12" s="30"/>
      <c r="N12" s="30"/>
    </row>
    <row r="14" spans="1:16" ht="32.25" customHeight="1" x14ac:dyDescent="0.25">
      <c r="A14" s="110" t="s">
        <v>348</v>
      </c>
      <c r="B14" s="112" t="s">
        <v>358</v>
      </c>
      <c r="C14" s="113"/>
      <c r="D14" s="112" t="s">
        <v>359</v>
      </c>
      <c r="E14" s="113"/>
      <c r="F14" s="110" t="s">
        <v>360</v>
      </c>
      <c r="G14" s="110" t="s">
        <v>349</v>
      </c>
    </row>
    <row r="15" spans="1:16" ht="33" x14ac:dyDescent="0.25">
      <c r="A15" s="111"/>
      <c r="B15" s="48" t="s">
        <v>361</v>
      </c>
      <c r="C15" s="48" t="s">
        <v>349</v>
      </c>
      <c r="D15" s="48" t="s">
        <v>361</v>
      </c>
      <c r="E15" s="48" t="s">
        <v>349</v>
      </c>
      <c r="F15" s="111"/>
      <c r="G15" s="111"/>
    </row>
    <row r="16" spans="1:16" ht="16.5" customHeight="1" x14ac:dyDescent="0.25">
      <c r="A16" s="61" t="str">
        <f>ПРОТОКОЛ!A12</f>
        <v>МБОУ “Гимназия №14”</v>
      </c>
      <c r="B16" s="31">
        <v>294</v>
      </c>
      <c r="C16" s="31">
        <v>15</v>
      </c>
      <c r="D16" s="62"/>
      <c r="E16" s="31"/>
      <c r="F16" s="31"/>
      <c r="G16" s="31"/>
    </row>
    <row r="17" spans="1:7" ht="16.5" customHeight="1" x14ac:dyDescent="0.25">
      <c r="A17" s="61" t="str">
        <f>ПРОТОКОЛ!A39</f>
        <v>МАОУ “Сош№15”</v>
      </c>
      <c r="B17" s="31">
        <v>532</v>
      </c>
      <c r="C17" s="31">
        <v>7</v>
      </c>
      <c r="D17" s="62"/>
      <c r="E17" s="31"/>
      <c r="F17" s="31"/>
      <c r="G17" s="31"/>
    </row>
    <row r="18" spans="1:7" ht="16.5" customHeight="1" x14ac:dyDescent="0.25">
      <c r="A18" s="61" t="str">
        <f>ПРОТОКОЛ!A66</f>
        <v>«Центр образование №16»</v>
      </c>
      <c r="B18" s="31">
        <v>467</v>
      </c>
      <c r="C18" s="31">
        <v>8</v>
      </c>
      <c r="D18" s="62"/>
      <c r="E18" s="31"/>
      <c r="F18" s="31"/>
      <c r="G18" s="31"/>
    </row>
    <row r="19" spans="1:7" ht="16.5" customHeight="1" x14ac:dyDescent="0.25">
      <c r="A19" s="61" t="str">
        <f>ПРОТОКОЛ!A93</f>
        <v>МБОУ «Гимназия № 26»</v>
      </c>
      <c r="B19" s="31">
        <v>626</v>
      </c>
      <c r="C19" s="31">
        <v>1</v>
      </c>
      <c r="D19" s="62"/>
      <c r="E19" s="31"/>
      <c r="F19" s="31"/>
      <c r="G19" s="31"/>
    </row>
    <row r="20" spans="1:7" ht="16.5" customHeight="1" x14ac:dyDescent="0.25">
      <c r="A20" s="61" t="str">
        <f>ПРОТОКОЛ!A120</f>
        <v>МБОУ "СОШ №25"</v>
      </c>
      <c r="B20" s="31">
        <v>390</v>
      </c>
      <c r="C20" s="31">
        <v>13</v>
      </c>
      <c r="D20" s="62"/>
      <c r="E20" s="31"/>
      <c r="F20" s="31"/>
      <c r="G20" s="31"/>
    </row>
    <row r="21" spans="1:7" ht="16.5" customHeight="1" x14ac:dyDescent="0.25">
      <c r="A21" s="61" t="str">
        <f>ПРОТОКОЛ!A147</f>
        <v xml:space="preserve">МБОУ “СШ№32 с УИОП”
</v>
      </c>
      <c r="B21" s="31">
        <v>586</v>
      </c>
      <c r="C21" s="31">
        <v>3</v>
      </c>
      <c r="D21" s="62"/>
      <c r="E21" s="31"/>
      <c r="F21" s="31"/>
      <c r="G21" s="31"/>
    </row>
    <row r="22" spans="1:7" ht="16.5" customHeight="1" x14ac:dyDescent="0.25">
      <c r="A22" s="61" t="str">
        <f>ПРОТОКОЛ!A173</f>
        <v>МБОУ "СОШ №23"</v>
      </c>
      <c r="B22" s="31">
        <v>352</v>
      </c>
      <c r="C22" s="31">
        <v>14</v>
      </c>
      <c r="D22" s="62"/>
      <c r="E22" s="31"/>
      <c r="F22" s="31"/>
      <c r="G22" s="31"/>
    </row>
    <row r="23" spans="1:7" ht="16.5" customHeight="1" x14ac:dyDescent="0.25">
      <c r="A23" s="61" t="str">
        <f>ПРОТОКОЛ!A200</f>
        <v>МАОУ “ Лицей инновационных технологий №36”</v>
      </c>
      <c r="B23" s="31">
        <v>450</v>
      </c>
      <c r="C23" s="31">
        <v>10</v>
      </c>
      <c r="D23" s="62"/>
      <c r="E23" s="31"/>
      <c r="F23" s="31"/>
      <c r="G23" s="31"/>
    </row>
    <row r="24" spans="1:7" ht="16.5" customHeight="1" x14ac:dyDescent="0.25">
      <c r="A24" s="61" t="str">
        <f>ПРОТОКОЛ!A227</f>
        <v>МБОУ «Многопрофильная школа №39»</v>
      </c>
      <c r="B24" s="31">
        <v>466</v>
      </c>
      <c r="C24" s="31">
        <v>9</v>
      </c>
      <c r="D24" s="62"/>
      <c r="E24" s="31"/>
      <c r="F24" s="31"/>
      <c r="G24" s="31"/>
    </row>
    <row r="25" spans="1:7" ht="16.5" customHeight="1" x14ac:dyDescent="0.25">
      <c r="A25" s="61" t="str">
        <f>ПРОТОКОЛ!A254</f>
        <v xml:space="preserve">МБОУ «Средняя общеобразовательная школа № 45 с углубленным изучением отдельных предметов»  </v>
      </c>
      <c r="B25" s="31">
        <v>200</v>
      </c>
      <c r="C25" s="31">
        <v>18</v>
      </c>
      <c r="D25" s="62"/>
      <c r="E25" s="31"/>
      <c r="F25" s="31"/>
      <c r="G25" s="31"/>
    </row>
    <row r="26" spans="1:7" ht="16.5" customHeight="1" x14ac:dyDescent="0.25">
      <c r="A26" s="61" t="str">
        <f>ПРОТОКОЛ!A281</f>
        <v>МБОУ   «Средняя общеобразовательная школа № 53»</v>
      </c>
      <c r="B26" s="31">
        <v>266</v>
      </c>
      <c r="C26" s="31">
        <v>16</v>
      </c>
      <c r="D26" s="62"/>
      <c r="E26" s="31"/>
      <c r="F26" s="31"/>
      <c r="G26" s="31"/>
    </row>
    <row r="27" spans="1:7" ht="16.5" customHeight="1" x14ac:dyDescent="0.25">
      <c r="A27" s="61" t="str">
        <f>ПРОТОКОЛ!A308</f>
        <v>МБОУ «СОШ № 58»</v>
      </c>
      <c r="B27" s="31">
        <v>562</v>
      </c>
      <c r="C27" s="31">
        <v>4</v>
      </c>
      <c r="D27" s="62"/>
      <c r="E27" s="31"/>
      <c r="F27" s="31"/>
      <c r="G27" s="31"/>
    </row>
    <row r="28" spans="1:7" ht="16.5" customHeight="1" x14ac:dyDescent="0.25">
      <c r="A28" s="61" t="str">
        <f>ПРОТОКОЛ!A335</f>
        <v>«Лицей №78 им. А.С. Пушкина»</v>
      </c>
      <c r="B28" s="31">
        <v>418</v>
      </c>
      <c r="C28" s="31">
        <v>12</v>
      </c>
      <c r="D28" s="62"/>
      <c r="E28" s="31"/>
      <c r="F28" s="31"/>
      <c r="G28" s="31"/>
    </row>
    <row r="29" spans="1:7" ht="16.5" customHeight="1" x14ac:dyDescent="0.25">
      <c r="A29" s="61" t="str">
        <f>ПРОТОКОЛ!A362</f>
        <v>МАОУ «Гимназия № 77»</v>
      </c>
      <c r="B29" s="31">
        <v>620</v>
      </c>
      <c r="C29" s="31">
        <v>2</v>
      </c>
      <c r="D29" s="62"/>
      <c r="E29" s="31"/>
      <c r="F29" s="31"/>
      <c r="G29" s="31"/>
    </row>
    <row r="30" spans="1:7" ht="16.5" customHeight="1" x14ac:dyDescent="0.25">
      <c r="A30" s="61" t="str">
        <f>ПРОТОКОЛ!A389</f>
        <v xml:space="preserve">МБОУ «ЦО-Гимназия№57 «Притяжение» </v>
      </c>
      <c r="B30" s="31">
        <v>540</v>
      </c>
      <c r="C30" s="31">
        <v>5</v>
      </c>
      <c r="D30" s="62"/>
      <c r="E30" s="31"/>
      <c r="F30" s="31"/>
      <c r="G30" s="31"/>
    </row>
    <row r="31" spans="1:7" ht="16.5" customHeight="1" x14ac:dyDescent="0.25">
      <c r="A31" s="61" t="str">
        <f>ПРОТОКОЛ!A416</f>
        <v>МБОУ ""СОШ №55"</v>
      </c>
      <c r="B31" s="31">
        <v>442</v>
      </c>
      <c r="C31" s="31">
        <v>11</v>
      </c>
      <c r="D31" s="62"/>
      <c r="E31" s="31"/>
      <c r="F31" s="31"/>
      <c r="G31" s="31"/>
    </row>
    <row r="32" spans="1:7" ht="16.5" customHeight="1" x14ac:dyDescent="0.25">
      <c r="A32" s="61" t="str">
        <f>ПРОТОКОЛ!A443</f>
        <v>МАОУ "СОШ №4"</v>
      </c>
      <c r="B32" s="31">
        <v>533</v>
      </c>
      <c r="C32" s="31">
        <v>6</v>
      </c>
      <c r="D32" s="62"/>
      <c r="E32" s="31"/>
      <c r="F32" s="31"/>
      <c r="G32" s="31"/>
    </row>
    <row r="33" spans="1:7" ht="16.5" customHeight="1" x14ac:dyDescent="0.25">
      <c r="A33" s="61" t="str">
        <f>ПРОТОКОЛ!A470</f>
        <v>Кадетская школа №82</v>
      </c>
      <c r="B33" s="31">
        <v>241</v>
      </c>
      <c r="C33" s="31">
        <v>17</v>
      </c>
      <c r="D33" s="62"/>
      <c r="E33" s="31"/>
      <c r="F33" s="31"/>
      <c r="G33" s="31"/>
    </row>
    <row r="36" spans="1:7" ht="18.75" x14ac:dyDescent="0.3">
      <c r="A36" s="42" t="s">
        <v>342</v>
      </c>
      <c r="B36" s="45"/>
      <c r="C36" s="45"/>
      <c r="D36" s="45"/>
      <c r="E36" s="45"/>
    </row>
    <row r="37" spans="1:7" ht="18.75" x14ac:dyDescent="0.3">
      <c r="A37" s="42"/>
      <c r="B37" s="46"/>
      <c r="C37" s="46"/>
      <c r="D37" s="46"/>
      <c r="E37" s="46"/>
    </row>
    <row r="38" spans="1:7" ht="18.75" x14ac:dyDescent="0.3">
      <c r="A38" s="42" t="s">
        <v>343</v>
      </c>
      <c r="B38" s="45"/>
      <c r="C38" s="45"/>
      <c r="D38" s="45"/>
      <c r="E38" s="45"/>
    </row>
  </sheetData>
  <mergeCells count="13">
    <mergeCell ref="A2:G2"/>
    <mergeCell ref="A1:G1"/>
    <mergeCell ref="F14:F15"/>
    <mergeCell ref="G14:G15"/>
    <mergeCell ref="A11:A12"/>
    <mergeCell ref="A14:A15"/>
    <mergeCell ref="B14:C14"/>
    <mergeCell ref="D14:E14"/>
    <mergeCell ref="A8:G8"/>
    <mergeCell ref="A3:G3"/>
    <mergeCell ref="A5:G5"/>
    <mergeCell ref="A7:G7"/>
    <mergeCell ref="A6:G6"/>
  </mergeCells>
  <pageMargins left="0.32291666666666669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юноши</vt:lpstr>
      <vt:lpstr>девушки</vt:lpstr>
      <vt:lpstr>ПРОТОКОЛ</vt:lpstr>
      <vt:lpstr>60+длина</vt:lpstr>
      <vt:lpstr>600+метание</vt:lpstr>
      <vt:lpstr>Двоеборье</vt:lpstr>
      <vt:lpstr>Эстафета</vt:lpstr>
      <vt:lpstr>Итог легкая атлетика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Штаркман</dc:creator>
  <cp:lastModifiedBy>Lena</cp:lastModifiedBy>
  <dcterms:created xsi:type="dcterms:W3CDTF">2023-02-01T08:46:13Z</dcterms:created>
  <dcterms:modified xsi:type="dcterms:W3CDTF">2025-10-04T15:37:47Z</dcterms:modified>
</cp:coreProperties>
</file>